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4955" windowHeight="8895" activeTab="1"/>
  </bookViews>
  <sheets>
    <sheet name="Balance Publicación" sheetId="1" r:id="rId1"/>
    <sheet name="Estado de Resultados" sheetId="2" r:id="rId2"/>
  </sheets>
  <definedNames>
    <definedName name="_xlnm.Print_Area" localSheetId="0">'Balance Publicación'!$A$1:$G$65</definedName>
    <definedName name="_xlnm.Print_Area" localSheetId="1">'Estado de Resultados'!$A$1:$F$65</definedName>
  </definedNames>
  <calcPr fullCalcOnLoad="1"/>
</workbook>
</file>

<file path=xl/sharedStrings.xml><?xml version="1.0" encoding="utf-8"?>
<sst xmlns="http://schemas.openxmlformats.org/spreadsheetml/2006/main" count="78" uniqueCount="70">
  <si>
    <t>(Expresado en miles de Dólares de los Estados Unidos de América)</t>
  </si>
  <si>
    <t>ACTIVOS</t>
  </si>
  <si>
    <t>Activos de Intermediación</t>
  </si>
  <si>
    <t>Caja y bancos</t>
  </si>
  <si>
    <t>Inversiones financieras (neto)</t>
  </si>
  <si>
    <t>Cartera de préstamos (neto)</t>
  </si>
  <si>
    <t>Otros activos</t>
  </si>
  <si>
    <t>Diversos (neto)</t>
  </si>
  <si>
    <t>Activo fijo</t>
  </si>
  <si>
    <t>(Bienes inmuebles, muebles y otros a su valor neto)</t>
  </si>
  <si>
    <t>Total activos</t>
  </si>
  <si>
    <t>PASIVOS Y PATRIMONIO</t>
  </si>
  <si>
    <t>Pasivos del giro</t>
  </si>
  <si>
    <t>Depósitos de clientes</t>
  </si>
  <si>
    <t xml:space="preserve">Préstamos de otros bancos </t>
  </si>
  <si>
    <t>Diversos</t>
  </si>
  <si>
    <t>Otros pasivos</t>
  </si>
  <si>
    <t>Cuentas por pagar</t>
  </si>
  <si>
    <t>Provisiones</t>
  </si>
  <si>
    <t>Obligaciones convertibles en acciones</t>
  </si>
  <si>
    <t>Préstamos convertibles en acciones pactados hasta un año plazo</t>
  </si>
  <si>
    <t>Bonos convertibles en acciones pactados hasta un año plazo</t>
  </si>
  <si>
    <t>Deuda subordinada</t>
  </si>
  <si>
    <t>Total pasivos</t>
  </si>
  <si>
    <t>Patrimonio</t>
  </si>
  <si>
    <t>Capital social pagado</t>
  </si>
  <si>
    <t>Reservas de capital, resultados acumulados y patrimonio no ganado</t>
  </si>
  <si>
    <t>BANCO INDUSTRIAL EL SALVADOR, S.A.</t>
  </si>
  <si>
    <t>Bonos convertibles en acciones pactados a más de un año plazo</t>
  </si>
  <si>
    <t>Total de pasivos y patrimonio</t>
  </si>
  <si>
    <t>(Expresado en Miles de Dólares de los Estados Unidos de América)</t>
  </si>
  <si>
    <t>Ingresos de operación</t>
  </si>
  <si>
    <t xml:space="preserve">Intereses de préstamos </t>
  </si>
  <si>
    <t xml:space="preserve">Comisiones y otros ingresos de préstamos </t>
  </si>
  <si>
    <t xml:space="preserve">Intereses de inversiones </t>
  </si>
  <si>
    <t>Utilidad en venta de títulosvalores</t>
  </si>
  <si>
    <t>Reportos y operaciones bursátiles</t>
  </si>
  <si>
    <t xml:space="preserve">Intereses sobre depósitos </t>
  </si>
  <si>
    <t>Operaciones en moneda extranjera</t>
  </si>
  <si>
    <t>Otros servicios y contingencias</t>
  </si>
  <si>
    <t>Costos de operaciones</t>
  </si>
  <si>
    <t xml:space="preserve">Intereses y otros costos de depósitos </t>
  </si>
  <si>
    <t xml:space="preserve">Intereses sobre préstamos </t>
  </si>
  <si>
    <t>Intereses sobre emisión de obligaciones</t>
  </si>
  <si>
    <t>Pérdida por venta de títulosvalores</t>
  </si>
  <si>
    <t xml:space="preserve">Otros servicios y contingencias </t>
  </si>
  <si>
    <t xml:space="preserve">Reservas de Saneamiento </t>
  </si>
  <si>
    <t>Utilidad antes de  gastos</t>
  </si>
  <si>
    <t xml:space="preserve">Gastos de Operación </t>
  </si>
  <si>
    <t>De funcionarios y empleados</t>
  </si>
  <si>
    <t>Generales</t>
  </si>
  <si>
    <t>Depreciaciones y amortizaciones</t>
  </si>
  <si>
    <t>Otros Ingresos y Gastos</t>
  </si>
  <si>
    <t>Impuesto sobre la renta</t>
  </si>
  <si>
    <t>Ingresos</t>
  </si>
  <si>
    <t>Gastos</t>
  </si>
  <si>
    <t>Préstamos del Banco de Desarrollo de El Salvador</t>
  </si>
  <si>
    <t>Contribución Especial para la Seguridad Ciudadana</t>
  </si>
  <si>
    <t>Juan Miguel Torrebiarte                               Julio Ramiro Castillo Arévalo                          José Luis Zablah Touché</t>
  </si>
  <si>
    <t xml:space="preserve"> Director Presidente                                       Director Vicepresidente                                  Director Secretario      </t>
  </si>
  <si>
    <t xml:space="preserve">Tomás José Rodríguez Schlesinger                 Benjamín Trabanino Llobell                Enrique Rodolfo Felipe Escobar López                      </t>
  </si>
  <si>
    <t xml:space="preserve">  Primer Director Propietario                           Segundo Director Propietario                     Tercer Director Propietario                                                 </t>
  </si>
  <si>
    <t xml:space="preserve">María Alicia Mayorga de Pérez Avila                                          </t>
  </si>
  <si>
    <t xml:space="preserve">    Gerente General                                                                  </t>
  </si>
  <si>
    <t>Utilidad antes de impuestos</t>
  </si>
  <si>
    <t>Utilidad después de impuestos</t>
  </si>
  <si>
    <t>Utilidad  neta</t>
  </si>
  <si>
    <t>Utilidad de operación</t>
  </si>
  <si>
    <t>BALANCE GENERAL  AL 30/11/2018</t>
  </si>
  <si>
    <t>ESTADO DE RESULTADOS AL 30 DE NOVIEMBRE DE 2018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</si>
</sst>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&quot;Q&quot;* #,##0.00_);_(&quot;Q&quot;* \(#,##0.00\);_(&quot;Q&quot;* &quot;-&quot;??_);_(@_)"/>
    <numFmt numFmtId="170" formatCode="#,##0.0_);\(#,##0.0\)"/>
    <numFmt numFmtId="171" formatCode="_([$$-440A]* #,##0.00_);_([$$-440A]* \(#,##0.00\);_([$$-440A]* &quot;-&quot;??_);_(@_)"/>
    <numFmt numFmtId="172" formatCode="[$-440A]dddd\,\ dd&quot; de &quot;mmmm&quot; de &quot;yyyy"/>
    <numFmt numFmtId="173" formatCode="[$-440A]hh:mm:ss\ AM/PM"/>
  </numFmts>
  <fonts count="39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0"/>
      <name val="Genev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" fillId="0" borderId="0" xfId="59" applyFont="1" applyFill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4" fillId="0" borderId="0" xfId="0" applyNumberFormat="1" applyFont="1" applyAlignment="1">
      <alignment horizontal="center"/>
    </xf>
    <xf numFmtId="43" fontId="0" fillId="0" borderId="0" xfId="46" applyFont="1" applyAlignment="1">
      <alignment/>
    </xf>
    <xf numFmtId="171" fontId="4" fillId="0" borderId="0" xfId="46" applyNumberFormat="1" applyFont="1" applyBorder="1" applyAlignment="1">
      <alignment/>
    </xf>
    <xf numFmtId="171" fontId="4" fillId="0" borderId="10" xfId="46" applyNumberFormat="1" applyFont="1" applyBorder="1" applyAlignment="1">
      <alignment/>
    </xf>
    <xf numFmtId="43" fontId="0" fillId="0" borderId="11" xfId="46" applyFont="1" applyBorder="1" applyAlignment="1">
      <alignment/>
    </xf>
    <xf numFmtId="43" fontId="0" fillId="0" borderId="0" xfId="46" applyFont="1" applyBorder="1" applyAlignment="1">
      <alignment/>
    </xf>
    <xf numFmtId="0" fontId="0" fillId="0" borderId="0" xfId="0" applyAlignment="1">
      <alignment horizontal="left" indent="1"/>
    </xf>
    <xf numFmtId="4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171" fontId="0" fillId="0" borderId="0" xfId="0" applyNumberFormat="1" applyAlignment="1">
      <alignment/>
    </xf>
    <xf numFmtId="171" fontId="4" fillId="0" borderId="0" xfId="0" applyNumberFormat="1" applyFont="1" applyAlignment="1">
      <alignment/>
    </xf>
    <xf numFmtId="171" fontId="4" fillId="0" borderId="12" xfId="0" applyNumberFormat="1" applyFont="1" applyBorder="1" applyAlignment="1">
      <alignment/>
    </xf>
    <xf numFmtId="39" fontId="0" fillId="0" borderId="0" xfId="0" applyNumberFormat="1" applyAlignment="1">
      <alignment/>
    </xf>
    <xf numFmtId="39" fontId="4" fillId="0" borderId="0" xfId="0" applyNumberFormat="1" applyFont="1" applyBorder="1" applyAlignment="1">
      <alignment/>
    </xf>
    <xf numFmtId="14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57" applyFont="1" applyFill="1" applyAlignment="1">
      <alignment horizontal="left"/>
      <protection/>
    </xf>
    <xf numFmtId="0" fontId="0" fillId="0" borderId="0" xfId="57" applyFont="1" applyFill="1" applyAlignment="1">
      <alignment/>
      <protection/>
    </xf>
    <xf numFmtId="0" fontId="0" fillId="0" borderId="0" xfId="57" applyFont="1" applyAlignment="1">
      <alignment horizontal="left"/>
      <protection/>
    </xf>
    <xf numFmtId="0" fontId="0" fillId="0" borderId="0" xfId="57" applyFont="1" applyAlignment="1">
      <alignment horizontal="centerContinuous"/>
      <protection/>
    </xf>
    <xf numFmtId="0" fontId="0" fillId="0" borderId="0" xfId="56" applyFont="1" applyFill="1" applyAlignment="1">
      <alignment horizontal="left"/>
      <protection/>
    </xf>
    <xf numFmtId="0" fontId="0" fillId="0" borderId="0" xfId="56" applyFont="1" applyFill="1" applyAlignment="1">
      <alignment/>
      <protection/>
    </xf>
    <xf numFmtId="0" fontId="0" fillId="0" borderId="0" xfId="56" applyFont="1" applyAlignment="1">
      <alignment horizontal="left"/>
      <protection/>
    </xf>
    <xf numFmtId="0" fontId="0" fillId="0" borderId="0" xfId="56" applyFont="1" applyAlignment="1">
      <alignment horizontal="centerContinuous"/>
      <protection/>
    </xf>
    <xf numFmtId="0" fontId="4" fillId="0" borderId="0" xfId="0" applyFont="1" applyAlignment="1">
      <alignment horizontal="center"/>
    </xf>
    <xf numFmtId="43" fontId="0" fillId="0" borderId="0" xfId="48" applyFont="1" applyAlignment="1">
      <alignment/>
    </xf>
    <xf numFmtId="43" fontId="0" fillId="0" borderId="0" xfId="48" applyFont="1" applyAlignment="1">
      <alignment/>
    </xf>
    <xf numFmtId="43" fontId="0" fillId="0" borderId="11" xfId="48" applyFont="1" applyBorder="1" applyAlignment="1">
      <alignment/>
    </xf>
    <xf numFmtId="43" fontId="0" fillId="0" borderId="11" xfId="48" applyFont="1" applyBorder="1" applyAlignment="1">
      <alignment/>
    </xf>
    <xf numFmtId="43" fontId="0" fillId="0" borderId="11" xfId="48" applyFont="1" applyBorder="1" applyAlignment="1">
      <alignment/>
    </xf>
    <xf numFmtId="43" fontId="0" fillId="0" borderId="0" xfId="48" applyFont="1" applyAlignment="1">
      <alignment/>
    </xf>
    <xf numFmtId="43" fontId="0" fillId="0" borderId="0" xfId="48" applyFont="1" applyAlignment="1">
      <alignment/>
    </xf>
    <xf numFmtId="43" fontId="0" fillId="0" borderId="11" xfId="48" applyFont="1" applyBorder="1" applyAlignment="1">
      <alignment/>
    </xf>
    <xf numFmtId="43" fontId="0" fillId="0" borderId="0" xfId="48" applyFont="1" applyAlignment="1">
      <alignment/>
    </xf>
    <xf numFmtId="43" fontId="0" fillId="0" borderId="11" xfId="48" applyFont="1" applyBorder="1" applyAlignment="1">
      <alignment/>
    </xf>
    <xf numFmtId="43" fontId="0" fillId="0" borderId="0" xfId="48" applyFont="1" applyAlignment="1">
      <alignment/>
    </xf>
    <xf numFmtId="43" fontId="0" fillId="0" borderId="11" xfId="48" applyFont="1" applyBorder="1" applyAlignment="1">
      <alignment/>
    </xf>
    <xf numFmtId="39" fontId="0" fillId="0" borderId="0" xfId="56" applyNumberFormat="1">
      <alignment/>
      <protection/>
    </xf>
    <xf numFmtId="39" fontId="0" fillId="0" borderId="0" xfId="56" applyNumberFormat="1">
      <alignment/>
      <protection/>
    </xf>
    <xf numFmtId="171" fontId="4" fillId="0" borderId="0" xfId="56" applyNumberFormat="1" applyFont="1">
      <alignment/>
      <protection/>
    </xf>
    <xf numFmtId="39" fontId="0" fillId="0" borderId="0" xfId="56" applyNumberFormat="1">
      <alignment/>
      <protection/>
    </xf>
    <xf numFmtId="39" fontId="0" fillId="0" borderId="0" xfId="56" applyNumberFormat="1">
      <alignment/>
      <protection/>
    </xf>
    <xf numFmtId="39" fontId="0" fillId="0" borderId="0" xfId="56" applyNumberFormat="1">
      <alignment/>
      <protection/>
    </xf>
    <xf numFmtId="39" fontId="0" fillId="0" borderId="0" xfId="56" applyNumberFormat="1">
      <alignment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Millares 5" xfId="51"/>
    <cellStyle name="Millares 6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rmal_Bal, Utl, Fluj y anex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590550</xdr:colOff>
      <xdr:row>2</xdr:row>
      <xdr:rowOff>133350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95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1</xdr:col>
      <xdr:colOff>962025</xdr:colOff>
      <xdr:row>3</xdr:row>
      <xdr:rowOff>9525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323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65"/>
  <sheetViews>
    <sheetView zoomScalePageLayoutView="0" workbookViewId="0" topLeftCell="A27">
      <selection activeCell="I30" sqref="I30"/>
    </sheetView>
  </sheetViews>
  <sheetFormatPr defaultColWidth="11.421875" defaultRowHeight="12.75"/>
  <cols>
    <col min="2" max="2" width="58.57421875" style="0" bestFit="1" customWidth="1"/>
    <col min="3" max="3" width="6.00390625" style="0" bestFit="1" customWidth="1"/>
    <col min="4" max="4" width="15.8515625" style="0" bestFit="1" customWidth="1"/>
    <col min="5" max="5" width="1.28515625" style="0" customWidth="1"/>
  </cols>
  <sheetData>
    <row r="1" spans="2:5" ht="12.75">
      <c r="B1" s="31" t="s">
        <v>27</v>
      </c>
      <c r="C1" s="31"/>
      <c r="D1" s="31"/>
      <c r="E1" s="4"/>
    </row>
    <row r="2" spans="2:5" ht="12.75">
      <c r="B2" s="31" t="s">
        <v>68</v>
      </c>
      <c r="C2" s="31"/>
      <c r="D2" s="31"/>
      <c r="E2" s="4"/>
    </row>
    <row r="3" spans="2:5" ht="12.75">
      <c r="B3" s="31" t="s">
        <v>0</v>
      </c>
      <c r="C3" s="31"/>
      <c r="D3" s="31"/>
      <c r="E3" s="4"/>
    </row>
    <row r="5" spans="3:5" ht="12.75">
      <c r="C5" s="2"/>
      <c r="D5" s="21">
        <v>43434</v>
      </c>
      <c r="E5" s="5"/>
    </row>
    <row r="6" spans="2:3" ht="12.75">
      <c r="B6" s="3" t="s">
        <v>1</v>
      </c>
      <c r="C6" s="4"/>
    </row>
    <row r="7" ht="12.75">
      <c r="B7" s="2" t="s">
        <v>2</v>
      </c>
    </row>
    <row r="8" spans="2:5" ht="12.75">
      <c r="B8" s="11" t="s">
        <v>3</v>
      </c>
      <c r="D8" s="32">
        <v>61857.82252</v>
      </c>
      <c r="E8" s="6"/>
    </row>
    <row r="9" spans="2:5" ht="12.75">
      <c r="B9" s="11" t="s">
        <v>4</v>
      </c>
      <c r="D9" s="33">
        <v>72577.53926</v>
      </c>
      <c r="E9" s="6"/>
    </row>
    <row r="10" spans="2:5" ht="12.75">
      <c r="B10" s="11" t="s">
        <v>5</v>
      </c>
      <c r="D10" s="34">
        <v>191164.06962</v>
      </c>
      <c r="E10" s="6"/>
    </row>
    <row r="11" spans="4:5" ht="12.75">
      <c r="D11" s="7">
        <f>SUM(D8:D10)</f>
        <v>325599.4314</v>
      </c>
      <c r="E11" s="6"/>
    </row>
    <row r="12" spans="2:5" ht="12.75">
      <c r="B12" s="2" t="s">
        <v>6</v>
      </c>
      <c r="D12" s="6"/>
      <c r="E12" s="6"/>
    </row>
    <row r="13" spans="2:5" ht="12.75">
      <c r="B13" s="11" t="s">
        <v>7</v>
      </c>
      <c r="D13" s="35">
        <v>2158.7694</v>
      </c>
      <c r="E13" s="6"/>
    </row>
    <row r="14" spans="2:5" ht="12.75">
      <c r="B14" s="11"/>
      <c r="D14" s="7">
        <f>SUM(D13:D13)</f>
        <v>2158.7694</v>
      </c>
      <c r="E14" s="6"/>
    </row>
    <row r="15" spans="2:5" ht="12.75">
      <c r="B15" s="2" t="s">
        <v>8</v>
      </c>
      <c r="D15" s="6"/>
      <c r="E15" s="6"/>
    </row>
    <row r="16" spans="2:5" ht="12.75">
      <c r="B16" s="11" t="s">
        <v>9</v>
      </c>
      <c r="D16" s="36">
        <v>1366.17021</v>
      </c>
      <c r="E16" s="6"/>
    </row>
    <row r="17" spans="4:5" ht="12.75">
      <c r="D17" s="10"/>
      <c r="E17" s="6"/>
    </row>
    <row r="18" spans="2:5" ht="13.5" thickBot="1">
      <c r="B18" s="2" t="s">
        <v>10</v>
      </c>
      <c r="D18" s="8">
        <f>SUM(D11,D14,D16)</f>
        <v>329124.37101</v>
      </c>
      <c r="E18" s="6"/>
    </row>
    <row r="19" spans="4:5" ht="13.5" thickTop="1">
      <c r="D19" s="6"/>
      <c r="E19" s="6"/>
    </row>
    <row r="20" spans="2:5" ht="12.75">
      <c r="B20" s="3" t="s">
        <v>11</v>
      </c>
      <c r="D20" s="6"/>
      <c r="E20" s="6"/>
    </row>
    <row r="21" spans="4:5" ht="12.75">
      <c r="D21" s="6"/>
      <c r="E21" s="6"/>
    </row>
    <row r="22" spans="2:5" ht="12.75">
      <c r="B22" s="2" t="s">
        <v>12</v>
      </c>
      <c r="D22" s="6"/>
      <c r="E22" s="6"/>
    </row>
    <row r="23" spans="2:5" ht="15">
      <c r="B23" s="11" t="s">
        <v>13</v>
      </c>
      <c r="C23" s="1"/>
      <c r="D23" s="37">
        <v>218132.83469</v>
      </c>
      <c r="E23" s="6"/>
    </row>
    <row r="24" spans="2:5" ht="15">
      <c r="B24" s="11" t="s">
        <v>56</v>
      </c>
      <c r="C24" s="1"/>
      <c r="D24" s="38">
        <v>16576.695630000002</v>
      </c>
      <c r="E24" s="6"/>
    </row>
    <row r="25" spans="2:5" ht="15">
      <c r="B25" s="11" t="s">
        <v>14</v>
      </c>
      <c r="C25" s="1"/>
      <c r="D25" s="38">
        <v>49111.15062</v>
      </c>
      <c r="E25" s="6"/>
    </row>
    <row r="26" spans="2:5" ht="12.75">
      <c r="B26" s="11" t="s">
        <v>15</v>
      </c>
      <c r="D26" s="39">
        <v>1834.27577</v>
      </c>
      <c r="E26" s="6"/>
    </row>
    <row r="27" spans="4:5" ht="12.75">
      <c r="D27" s="7">
        <f>SUM(D23:D26)</f>
        <v>285654.95671</v>
      </c>
      <c r="E27" s="6"/>
    </row>
    <row r="28" spans="2:5" ht="12.75">
      <c r="B28" s="2" t="s">
        <v>16</v>
      </c>
      <c r="D28" s="6"/>
      <c r="E28" s="6"/>
    </row>
    <row r="29" spans="2:5" ht="12.75">
      <c r="B29" s="11" t="s">
        <v>17</v>
      </c>
      <c r="D29" s="40">
        <v>7748.89445</v>
      </c>
      <c r="E29" s="6"/>
    </row>
    <row r="30" spans="2:5" ht="12.75">
      <c r="B30" s="11" t="s">
        <v>18</v>
      </c>
      <c r="D30" s="40">
        <v>276.88712</v>
      </c>
      <c r="E30" s="6"/>
    </row>
    <row r="31" spans="2:5" ht="12.75">
      <c r="B31" s="11" t="s">
        <v>15</v>
      </c>
      <c r="D31" s="41">
        <v>456.51339</v>
      </c>
      <c r="E31" s="6"/>
    </row>
    <row r="32" spans="4:5" ht="12.75">
      <c r="D32" s="7">
        <f>SUM(D29:D31)</f>
        <v>8482.29496</v>
      </c>
      <c r="E32" s="6"/>
    </row>
    <row r="33" spans="4:5" ht="12.75">
      <c r="D33" s="6"/>
      <c r="E33" s="6"/>
    </row>
    <row r="34" spans="2:5" ht="12.75" hidden="1">
      <c r="B34" s="2" t="s">
        <v>19</v>
      </c>
      <c r="D34" s="6"/>
      <c r="E34" s="6"/>
    </row>
    <row r="35" spans="2:5" ht="12.75" hidden="1">
      <c r="B35" s="11" t="s">
        <v>20</v>
      </c>
      <c r="D35" s="6">
        <v>0</v>
      </c>
      <c r="E35" s="6"/>
    </row>
    <row r="36" spans="2:5" ht="12.75" hidden="1">
      <c r="B36" s="11" t="s">
        <v>21</v>
      </c>
      <c r="D36" s="6">
        <v>0</v>
      </c>
      <c r="E36" s="6"/>
    </row>
    <row r="37" spans="2:5" ht="12.75" hidden="1">
      <c r="B37" s="11" t="s">
        <v>28</v>
      </c>
      <c r="D37" s="9">
        <v>0</v>
      </c>
      <c r="E37" s="6"/>
    </row>
    <row r="38" spans="2:5" ht="12.75" hidden="1">
      <c r="B38" s="11"/>
      <c r="D38" s="7">
        <f>SUM(D35:D37)</f>
        <v>0</v>
      </c>
      <c r="E38" s="6"/>
    </row>
    <row r="39" spans="2:5" ht="12.75" hidden="1">
      <c r="B39" s="11"/>
      <c r="D39" s="7"/>
      <c r="E39" s="6"/>
    </row>
    <row r="40" spans="2:5" ht="12.75" hidden="1">
      <c r="B40" s="2" t="s">
        <v>22</v>
      </c>
      <c r="D40" s="9">
        <v>0</v>
      </c>
      <c r="E40" s="6"/>
    </row>
    <row r="41" spans="4:5" ht="12.75">
      <c r="D41" s="6"/>
      <c r="E41" s="6"/>
    </row>
    <row r="42" spans="2:5" ht="12.75">
      <c r="B42" s="3" t="s">
        <v>23</v>
      </c>
      <c r="C42" s="4"/>
      <c r="D42" s="7">
        <f>SUM(D27,D32,D38,D40)</f>
        <v>294137.25167</v>
      </c>
      <c r="E42" s="6"/>
    </row>
    <row r="43" spans="4:5" ht="12.75">
      <c r="D43" s="6"/>
      <c r="E43" s="6"/>
    </row>
    <row r="44" spans="2:5" ht="12.75">
      <c r="B44" s="2" t="s">
        <v>24</v>
      </c>
      <c r="D44" s="6"/>
      <c r="E44" s="6"/>
    </row>
    <row r="45" spans="2:5" ht="12.75">
      <c r="B45" s="11" t="s">
        <v>25</v>
      </c>
      <c r="D45" s="42">
        <v>30000</v>
      </c>
      <c r="E45" s="10"/>
    </row>
    <row r="46" spans="2:5" ht="12.75">
      <c r="B46" s="11" t="s">
        <v>26</v>
      </c>
      <c r="D46" s="43">
        <v>4987.11934</v>
      </c>
      <c r="E46" s="10"/>
    </row>
    <row r="47" spans="2:5" ht="12.75">
      <c r="B47" s="11"/>
      <c r="D47" s="10"/>
      <c r="E47" s="10"/>
    </row>
    <row r="48" spans="2:5" ht="13.5" thickBot="1">
      <c r="B48" s="3" t="s">
        <v>29</v>
      </c>
      <c r="C48" s="4"/>
      <c r="D48" s="8">
        <f>SUM(D42,D45:D46)</f>
        <v>329124.37101</v>
      </c>
      <c r="E48" s="6"/>
    </row>
    <row r="49" ht="13.5" thickTop="1">
      <c r="D49" s="12">
        <f>+D48-D18</f>
        <v>0</v>
      </c>
    </row>
    <row r="53" ht="12.75">
      <c r="B53" s="23" t="s">
        <v>58</v>
      </c>
    </row>
    <row r="54" ht="12.75">
      <c r="B54" s="24" t="s">
        <v>59</v>
      </c>
    </row>
    <row r="59" ht="12.75">
      <c r="B59" s="23" t="s">
        <v>60</v>
      </c>
    </row>
    <row r="60" ht="12.75">
      <c r="B60" s="24" t="s">
        <v>61</v>
      </c>
    </row>
    <row r="63" ht="12.75">
      <c r="B63" s="25"/>
    </row>
    <row r="64" ht="12.75">
      <c r="B64" s="26" t="s">
        <v>62</v>
      </c>
    </row>
    <row r="65" ht="12.75">
      <c r="B65" s="22" t="s">
        <v>63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paperSize="9" scale="75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65"/>
  <sheetViews>
    <sheetView tabSelected="1" zoomScalePageLayoutView="0" workbookViewId="0" topLeftCell="A40">
      <selection activeCell="B32" sqref="B32"/>
    </sheetView>
  </sheetViews>
  <sheetFormatPr defaultColWidth="11.421875" defaultRowHeight="12.75"/>
  <cols>
    <col min="1" max="1" width="6.8515625" style="0" customWidth="1"/>
    <col min="2" max="2" width="62.7109375" style="0" bestFit="1" customWidth="1"/>
    <col min="4" max="4" width="15.7109375" style="0" customWidth="1"/>
    <col min="5" max="5" width="1.421875" style="0" customWidth="1"/>
  </cols>
  <sheetData>
    <row r="1" spans="2:4" ht="12.75">
      <c r="B1" s="31" t="str">
        <f>+'Balance Publicación'!B1</f>
        <v>BANCO INDUSTRIAL EL SALVADOR, S.A.</v>
      </c>
      <c r="C1" s="31"/>
      <c r="D1" s="31"/>
    </row>
    <row r="2" spans="2:4" ht="12.75">
      <c r="B2" s="31" t="s">
        <v>69</v>
      </c>
      <c r="C2" s="31"/>
      <c r="D2" s="31"/>
    </row>
    <row r="3" spans="2:4" ht="12.75">
      <c r="B3" s="31" t="s">
        <v>30</v>
      </c>
      <c r="C3" s="31"/>
      <c r="D3" s="31"/>
    </row>
    <row r="4" spans="3:5" ht="12.75">
      <c r="C4" s="13"/>
      <c r="D4" s="21">
        <f>+'Balance Publicación'!D5</f>
        <v>43434</v>
      </c>
      <c r="E4" s="5"/>
    </row>
    <row r="5" ht="12.75">
      <c r="B5" s="2" t="s">
        <v>31</v>
      </c>
    </row>
    <row r="6" spans="2:5" ht="12.75">
      <c r="B6" s="11" t="s">
        <v>32</v>
      </c>
      <c r="D6" s="44">
        <v>13327.757529999999</v>
      </c>
      <c r="E6" s="19"/>
    </row>
    <row r="7" spans="2:5" ht="12.75">
      <c r="B7" s="11" t="s">
        <v>33</v>
      </c>
      <c r="D7" s="44">
        <v>634.94575</v>
      </c>
      <c r="E7" s="19"/>
    </row>
    <row r="8" spans="2:5" ht="12.75">
      <c r="B8" s="11" t="s">
        <v>34</v>
      </c>
      <c r="D8" s="44">
        <v>4695.527099999999</v>
      </c>
      <c r="E8" s="19"/>
    </row>
    <row r="9" spans="2:5" ht="12.75">
      <c r="B9" s="11" t="s">
        <v>35</v>
      </c>
      <c r="D9" s="44">
        <v>192.09217999999998</v>
      </c>
      <c r="E9" s="19"/>
    </row>
    <row r="10" spans="2:5" ht="12.75">
      <c r="B10" s="11" t="s">
        <v>36</v>
      </c>
      <c r="D10" s="44">
        <v>0</v>
      </c>
      <c r="E10" s="19"/>
    </row>
    <row r="11" spans="2:5" ht="12.75">
      <c r="B11" s="11" t="s">
        <v>37</v>
      </c>
      <c r="D11" s="44">
        <v>878.03948</v>
      </c>
      <c r="E11" s="19"/>
    </row>
    <row r="12" spans="2:5" ht="12.75">
      <c r="B12" s="11" t="s">
        <v>38</v>
      </c>
      <c r="D12" s="44">
        <v>18.62264</v>
      </c>
      <c r="E12" s="19"/>
    </row>
    <row r="13" spans="2:5" ht="12.75">
      <c r="B13" s="11" t="s">
        <v>39</v>
      </c>
      <c r="D13" s="44">
        <v>634.30142</v>
      </c>
      <c r="E13" s="19"/>
    </row>
    <row r="14" spans="4:5" ht="12.75">
      <c r="D14" s="18">
        <f>SUM(D6:D13)</f>
        <v>20381.2861</v>
      </c>
      <c r="E14" s="16"/>
    </row>
    <row r="15" spans="2:5" ht="12.75">
      <c r="B15" s="2" t="s">
        <v>40</v>
      </c>
      <c r="D15" s="19"/>
      <c r="E15" s="19"/>
    </row>
    <row r="16" spans="2:5" ht="12.75">
      <c r="B16" s="11" t="s">
        <v>41</v>
      </c>
      <c r="D16" s="45">
        <v>7348.23668</v>
      </c>
      <c r="E16" s="19"/>
    </row>
    <row r="17" spans="2:5" ht="12.75">
      <c r="B17" s="11" t="s">
        <v>42</v>
      </c>
      <c r="D17" s="45">
        <v>3594.30299</v>
      </c>
      <c r="E17" s="19"/>
    </row>
    <row r="18" spans="2:5" ht="12.75">
      <c r="B18" s="11" t="s">
        <v>43</v>
      </c>
      <c r="D18" s="45">
        <v>0</v>
      </c>
      <c r="E18" s="19"/>
    </row>
    <row r="19" spans="2:5" ht="12.75">
      <c r="B19" s="11" t="s">
        <v>44</v>
      </c>
      <c r="D19" s="45">
        <v>228.85398</v>
      </c>
      <c r="E19" s="19"/>
    </row>
    <row r="20" spans="2:5" ht="12.75">
      <c r="B20" s="11" t="s">
        <v>38</v>
      </c>
      <c r="D20" s="45">
        <v>12.70163</v>
      </c>
      <c r="E20" s="19"/>
    </row>
    <row r="21" spans="2:5" ht="12.75">
      <c r="B21" s="11" t="s">
        <v>45</v>
      </c>
      <c r="D21" s="45">
        <v>1529.82682</v>
      </c>
      <c r="E21" s="19"/>
    </row>
    <row r="22" spans="4:5" ht="12.75">
      <c r="D22" s="18">
        <f>SUM(D16:D21)</f>
        <v>12713.9221</v>
      </c>
      <c r="E22" s="16"/>
    </row>
    <row r="23" spans="4:5" ht="12.75">
      <c r="D23" s="20"/>
      <c r="E23" s="19"/>
    </row>
    <row r="24" spans="2:5" ht="12.75">
      <c r="B24" s="2" t="s">
        <v>46</v>
      </c>
      <c r="D24" s="46">
        <v>681.39496</v>
      </c>
      <c r="E24" s="16"/>
    </row>
    <row r="25" spans="4:5" ht="12.75">
      <c r="D25" s="19"/>
      <c r="E25" s="19"/>
    </row>
    <row r="26" spans="2:5" ht="12.75">
      <c r="B26" s="2" t="s">
        <v>47</v>
      </c>
      <c r="D26" s="17">
        <f>+D14-D22-D24</f>
        <v>6985.969040000002</v>
      </c>
      <c r="E26" s="16"/>
    </row>
    <row r="27" spans="4:5" ht="12.75">
      <c r="D27" s="19"/>
      <c r="E27" s="19"/>
    </row>
    <row r="28" spans="2:5" ht="12.75">
      <c r="B28" s="2" t="s">
        <v>48</v>
      </c>
      <c r="D28" s="19"/>
      <c r="E28" s="19"/>
    </row>
    <row r="29" spans="2:5" ht="12.75">
      <c r="B29" s="11" t="s">
        <v>49</v>
      </c>
      <c r="D29" s="47">
        <v>2894.30904</v>
      </c>
      <c r="E29" s="19"/>
    </row>
    <row r="30" spans="2:5" ht="12.75">
      <c r="B30" s="11" t="s">
        <v>50</v>
      </c>
      <c r="D30" s="47">
        <v>2565.16968</v>
      </c>
      <c r="E30" s="19"/>
    </row>
    <row r="31" spans="2:5" ht="12.75">
      <c r="B31" s="11" t="s">
        <v>51</v>
      </c>
      <c r="D31" s="47">
        <v>753.62983</v>
      </c>
      <c r="E31" s="19"/>
    </row>
    <row r="32" spans="4:5" ht="12.75">
      <c r="D32" s="18">
        <f>SUM(D29:D31)</f>
        <v>6213.10855</v>
      </c>
      <c r="E32" s="16"/>
    </row>
    <row r="33" spans="4:5" ht="12.75">
      <c r="D33" s="20"/>
      <c r="E33" s="19"/>
    </row>
    <row r="34" spans="2:5" ht="12.75">
      <c r="B34" s="2" t="s">
        <v>67</v>
      </c>
      <c r="D34" s="17">
        <f>+D26-D32</f>
        <v>772.8604900000018</v>
      </c>
      <c r="E34" s="16"/>
    </row>
    <row r="35" spans="4:5" ht="12.75">
      <c r="D35" s="19"/>
      <c r="E35" s="19"/>
    </row>
    <row r="36" spans="2:5" ht="12.75">
      <c r="B36" s="14" t="s">
        <v>52</v>
      </c>
      <c r="D36" s="19"/>
      <c r="E36" s="19"/>
    </row>
    <row r="37" spans="2:5" ht="12.75">
      <c r="B37" s="15" t="s">
        <v>54</v>
      </c>
      <c r="D37" s="48">
        <v>472.82731</v>
      </c>
      <c r="E37" s="19"/>
    </row>
    <row r="38" spans="2:5" ht="12.75">
      <c r="B38" s="15" t="s">
        <v>55</v>
      </c>
      <c r="D38" s="48">
        <v>0</v>
      </c>
      <c r="E38" s="19"/>
    </row>
    <row r="39" spans="4:5" ht="12.75">
      <c r="D39" s="18">
        <f>+D37+D38</f>
        <v>472.82731</v>
      </c>
      <c r="E39" s="16"/>
    </row>
    <row r="40" spans="4:5" ht="12.75">
      <c r="D40" s="20"/>
      <c r="E40" s="19"/>
    </row>
    <row r="41" spans="2:5" ht="12.75">
      <c r="B41" s="2" t="s">
        <v>64</v>
      </c>
      <c r="D41" s="17">
        <f>+D34+D39</f>
        <v>1245.687800000002</v>
      </c>
      <c r="E41" s="16"/>
    </row>
    <row r="42" spans="4:5" ht="12.75">
      <c r="D42" s="19"/>
      <c r="E42" s="19"/>
    </row>
    <row r="43" spans="2:5" ht="12.75">
      <c r="B43" s="11" t="s">
        <v>53</v>
      </c>
      <c r="D43" s="49">
        <v>388.8053</v>
      </c>
      <c r="E43" s="19"/>
    </row>
    <row r="44" spans="4:5" ht="12.75">
      <c r="D44" s="19"/>
      <c r="E44" s="19"/>
    </row>
    <row r="45" spans="2:5" ht="12.75">
      <c r="B45" s="2" t="s">
        <v>65</v>
      </c>
      <c r="D45" s="17">
        <f>+D41-D43</f>
        <v>856.882500000002</v>
      </c>
      <c r="E45" s="16"/>
    </row>
    <row r="46" spans="4:5" ht="12.75">
      <c r="D46" s="19"/>
      <c r="E46" s="19"/>
    </row>
    <row r="47" spans="2:5" ht="12.75">
      <c r="B47" s="15" t="s">
        <v>57</v>
      </c>
      <c r="D47" s="50">
        <v>71.25716</v>
      </c>
      <c r="E47" s="19"/>
    </row>
    <row r="48" spans="4:5" ht="12.75">
      <c r="D48" s="19"/>
      <c r="E48" s="19"/>
    </row>
    <row r="49" spans="2:5" ht="12.75">
      <c r="B49" s="2" t="s">
        <v>66</v>
      </c>
      <c r="D49" s="17">
        <f>+D45-D47</f>
        <v>785.625340000002</v>
      </c>
      <c r="E49" s="16"/>
    </row>
    <row r="53" ht="12.75">
      <c r="B53" s="27" t="s">
        <v>58</v>
      </c>
    </row>
    <row r="54" ht="12.75">
      <c r="B54" s="28" t="s">
        <v>59</v>
      </c>
    </row>
    <row r="59" ht="12.75">
      <c r="B59" s="27" t="s">
        <v>60</v>
      </c>
    </row>
    <row r="60" ht="12.75">
      <c r="B60" s="28" t="s">
        <v>61</v>
      </c>
    </row>
    <row r="63" ht="12.75">
      <c r="B63" s="29"/>
    </row>
    <row r="64" ht="12.75">
      <c r="B64" s="30" t="s">
        <v>62</v>
      </c>
    </row>
    <row r="65" ht="12.75">
      <c r="B65" s="30" t="s">
        <v>63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paperSize="9" scale="80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prdacesa01</dc:creator>
  <cp:keywords/>
  <dc:description/>
  <cp:lastModifiedBy>Espinoza de Ayala, Rutilia Elizabeth</cp:lastModifiedBy>
  <cp:lastPrinted>2018-11-27T18:55:30Z</cp:lastPrinted>
  <dcterms:created xsi:type="dcterms:W3CDTF">2010-08-30T15:19:18Z</dcterms:created>
  <dcterms:modified xsi:type="dcterms:W3CDTF">2018-12-20T20:30:40Z</dcterms:modified>
  <cp:category/>
  <cp:version/>
  <cp:contentType/>
  <cp:contentStatus/>
</cp:coreProperties>
</file>