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Estados Financieros MULTIVALORES\Archivos para carga Sitio Web Bolsa de Valores\2018\Octubre2018\"/>
    </mc:Choice>
  </mc:AlternateContent>
  <xr:revisionPtr revIDLastSave="0" documentId="13_ncr:1_{15E1DB71-BF49-47F5-BFB9-B5DF0D984BED}" xr6:coauthVersionLast="38" xr6:coauthVersionMax="38" xr10:uidLastSave="{00000000-0000-0000-0000-000000000000}"/>
  <bookViews>
    <workbookView xWindow="0" yWindow="0" windowWidth="20490" windowHeight="7230" xr2:uid="{00000000-000D-0000-FFFF-FFFF00000000}"/>
  </bookViews>
  <sheets>
    <sheet name="102018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'102018'!$A$1:$G$126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F32" i="1" l="1"/>
  <c r="F38" i="1"/>
  <c r="F18" i="1"/>
  <c r="F26" i="1" s="1"/>
  <c r="F98" i="1"/>
  <c r="F88" i="1"/>
  <c r="F91" i="1" s="1"/>
  <c r="F39" i="1" l="1"/>
  <c r="F83" i="1" l="1"/>
  <c r="F41" i="1"/>
  <c r="F92" i="1" l="1"/>
  <c r="F45" i="1"/>
  <c r="F99" i="1" l="1"/>
  <c r="F101" i="1" l="1"/>
  <c r="F105" i="1" s="1"/>
</calcChain>
</file>

<file path=xl/sharedStrings.xml><?xml version="1.0" encoding="utf-8"?>
<sst xmlns="http://schemas.openxmlformats.org/spreadsheetml/2006/main" count="76" uniqueCount="69">
  <si>
    <t>Al 31 de marzo de 2016</t>
  </si>
  <si>
    <t xml:space="preserve">SOCIEDAD DE AHORRO Y CRÉDITO MULTIVALORES, S.A. </t>
  </si>
  <si>
    <t>Al 30 de junio de 2016</t>
  </si>
  <si>
    <t>(San Salvador, República de El Salvador)</t>
  </si>
  <si>
    <t>Al 30 de septiembre de 2016</t>
  </si>
  <si>
    <t>Al 31 de diciembre 2016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</si>
  <si>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</si>
  <si>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</si>
  <si>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</si>
  <si>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</si>
  <si>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</si>
  <si>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</si>
  <si>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</si>
  <si>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</si>
  <si>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</si>
  <si>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</si>
  <si>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</si>
  <si>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</si>
  <si>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</si>
  <si>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</si>
  <si>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</si>
  <si>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</si>
  <si>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</si>
  <si>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</si>
  <si>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</si>
  <si>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</si>
  <si>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</si>
  <si>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</si>
  <si>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</si>
  <si>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</si>
  <si>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</si>
  <si>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</si>
  <si>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</si>
  <si>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</si>
  <si>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</si>
  <si>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</si>
  <si>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</si>
  <si>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</si>
  <si>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</si>
  <si>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Otros ingresos y gastos, netos</t>
  </si>
  <si>
    <t>Impuesto Sobre la Renta</t>
  </si>
  <si>
    <t>Al 31 de enero de 2018</t>
  </si>
  <si>
    <t>Al 28 de febrero de 2018</t>
  </si>
  <si>
    <t>Al 31 de marzo de 2018</t>
  </si>
  <si>
    <t>Al 30 de abril de 2018</t>
  </si>
  <si>
    <t>Al 31 de mayo de 2018</t>
  </si>
  <si>
    <t>Al 30 de junio de 2018</t>
  </si>
  <si>
    <t>Al 31 de julio de 2018</t>
  </si>
  <si>
    <t>Al 31 de Agosto de 2018</t>
  </si>
  <si>
    <t>Al 30 septiembre de 2018</t>
  </si>
  <si>
    <t>Al 31 de octubre de 2018</t>
  </si>
  <si>
    <t>Al 30 de noviembre de 2018</t>
  </si>
  <si>
    <t>Al 31 de diciembre de 2018</t>
  </si>
  <si>
    <t>Cartera de préstamos (neto)</t>
  </si>
  <si>
    <t>Diversos, neto</t>
  </si>
  <si>
    <t>Bienes muebles, neto</t>
  </si>
  <si>
    <t>Utilidad de operación</t>
  </si>
  <si>
    <t>Intereses de inversiones</t>
  </si>
  <si>
    <t>Utilidad del periodo</t>
  </si>
  <si>
    <t>Utilidad del período antes de impuestos</t>
  </si>
  <si>
    <t>Balance General (no auditado)</t>
  </si>
  <si>
    <t>Estado de Resultados (no auditado)</t>
  </si>
  <si>
    <t>Inversiones financieras (neto)</t>
  </si>
  <si>
    <t>Resultados acumulados</t>
  </si>
  <si>
    <t>Federico José Parker Soto                          Mario Ernesto López Pineda                        Gabriel Simán Siri</t>
  </si>
  <si>
    <t xml:space="preserve">     Director Presidente                        Director Vicepresidente en funciones                   Director Secretario</t>
  </si>
  <si>
    <t>José Arnoldo Arriaza Saavedra           Francisco Enrique Cáceres Prunera               René Alcides Fabián Pérez</t>
  </si>
  <si>
    <t xml:space="preserve">  Director Externo en funciones                         Gerente General                                    Contador General</t>
  </si>
  <si>
    <t>Por el periodo del 1 de enero al 31 de octubre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</si>
</sst>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Border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0" xfId="1" applyNumberFormat="1" applyFont="1" applyFill="1" applyBorder="1" applyAlignment="1">
      <alignment horizontal="center"/>
    </xf>
    <xf numFmtId="166" fontId="3" fillId="2" borderId="0" xfId="2" applyNumberFormat="1" applyFont="1" applyFill="1" applyBorder="1"/>
    <xf numFmtId="0" fontId="3" fillId="2" borderId="0" xfId="1" applyFont="1" applyFill="1" applyBorder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166" fontId="3" fillId="2" borderId="0" xfId="2" applyNumberFormat="1" applyFont="1" applyFill="1"/>
    <xf numFmtId="0" fontId="9" fillId="2" borderId="0" xfId="1" applyFont="1" applyFill="1"/>
    <xf numFmtId="167" fontId="4" fillId="2" borderId="0" xfId="1" applyNumberFormat="1" applyFont="1" applyFill="1"/>
    <xf numFmtId="0" fontId="6" fillId="2" borderId="0" xfId="0" applyFont="1" applyFill="1" applyBorder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9" fontId="3" fillId="2" borderId="0" xfId="1" applyNumberFormat="1" applyFont="1" applyFill="1" applyBorder="1" applyAlignment="1">
      <alignment horizontal="center"/>
    </xf>
    <xf numFmtId="168" fontId="3" fillId="2" borderId="0" xfId="2" applyNumberFormat="1" applyFont="1" applyFill="1" applyBorder="1"/>
    <xf numFmtId="168" fontId="3" fillId="2" borderId="0" xfId="1" applyNumberFormat="1" applyFont="1" applyFill="1" applyBorder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Border="1" applyAlignment="1">
      <alignment horizontal="right"/>
    </xf>
    <xf numFmtId="168" fontId="4" fillId="2" borderId="0" xfId="2" applyNumberFormat="1" applyFont="1" applyFill="1" applyBorder="1"/>
    <xf numFmtId="165" fontId="3" fillId="2" borderId="4" xfId="2" applyNumberFormat="1" applyFont="1" applyFill="1" applyBorder="1"/>
    <xf numFmtId="166" fontId="4" fillId="2" borderId="0" xfId="2" applyNumberFormat="1" applyFont="1" applyFill="1" applyBorder="1"/>
    <xf numFmtId="165" fontId="3" fillId="2" borderId="0" xfId="2" applyNumberFormat="1" applyFont="1" applyFill="1" applyBorder="1"/>
    <xf numFmtId="166" fontId="3" fillId="2" borderId="6" xfId="2" applyNumberFormat="1" applyFont="1" applyFill="1" applyBorder="1"/>
    <xf numFmtId="166" fontId="3" fillId="2" borderId="0" xfId="1" applyNumberFormat="1" applyFont="1" applyFill="1" applyBorder="1" applyAlignment="1">
      <alignment horizontal="center"/>
    </xf>
    <xf numFmtId="165" fontId="4" fillId="2" borderId="0" xfId="2" applyNumberFormat="1" applyFont="1" applyFill="1" applyBorder="1"/>
    <xf numFmtId="166" fontId="5" fillId="2" borderId="0" xfId="0" applyNumberFormat="1" applyFont="1" applyFill="1"/>
    <xf numFmtId="168" fontId="3" fillId="2" borderId="4" xfId="2" applyNumberFormat="1" applyFont="1" applyFill="1" applyBorder="1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</cellXfs>
  <cellStyles count="4">
    <cellStyle name="Millares 2" xfId="2" xr:uid="{00000000-0005-0000-0000-000000000000}"/>
    <cellStyle name="Normal" xfId="0" builtinId="0"/>
    <cellStyle name="Normal 10" xfId="1" xr:uid="{00000000-0005-0000-0000-000002000000}"/>
    <cellStyle name="Normal_Bal, Utl, Fluj y anex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/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/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/>
          <cell r="G107"/>
          <cell r="H107"/>
          <cell r="I107"/>
          <cell r="J107"/>
          <cell r="K107"/>
          <cell r="L107"/>
          <cell r="M107"/>
          <cell r="N107"/>
          <cell r="O107"/>
          <cell r="P107"/>
          <cell r="Q107"/>
          <cell r="R107"/>
          <cell r="S107"/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/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/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/>
          <cell r="G108"/>
          <cell r="H108"/>
          <cell r="I108"/>
          <cell r="J108"/>
          <cell r="K108"/>
          <cell r="L108"/>
          <cell r="M108"/>
          <cell r="N108"/>
          <cell r="O108"/>
          <cell r="P108"/>
          <cell r="Q108"/>
          <cell r="R108"/>
          <cell r="S108"/>
          <cell r="T108"/>
          <cell r="U108"/>
          <cell r="V108"/>
          <cell r="W108">
            <v>2495425.9000000004</v>
          </cell>
          <cell r="X108">
            <v>2452213.9800000004</v>
          </cell>
          <cell r="Y108">
            <v>2402993.2300000004</v>
          </cell>
          <cell r="Z108"/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/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/>
          <cell r="V132"/>
          <cell r="W132"/>
          <cell r="X132"/>
          <cell r="Y132"/>
          <cell r="AB132"/>
          <cell r="AC132"/>
          <cell r="AD132"/>
          <cell r="AF132"/>
          <cell r="AG132"/>
          <cell r="AH132"/>
          <cell r="AI132"/>
          <cell r="AJ132"/>
          <cell r="AK132"/>
          <cell r="AL132"/>
          <cell r="AM132"/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/>
          <cell r="V133"/>
          <cell r="W133"/>
          <cell r="X133"/>
          <cell r="Y133"/>
          <cell r="Z133">
            <v>3584.12</v>
          </cell>
          <cell r="AA133">
            <v>0</v>
          </cell>
          <cell r="AB133"/>
          <cell r="AC133"/>
          <cell r="AD133"/>
          <cell r="AE133">
            <v>7187.34</v>
          </cell>
          <cell r="AF133"/>
          <cell r="AG133"/>
          <cell r="AH133"/>
          <cell r="AI133"/>
          <cell r="AJ133"/>
          <cell r="AK133"/>
          <cell r="AL133"/>
          <cell r="AM133"/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/>
          <cell r="V643"/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/>
          <cell r="V646"/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/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/>
          <cell r="AF7" t="str">
            <v>Variación</v>
          </cell>
          <cell r="AG7" t="str">
            <v>%</v>
          </cell>
        </row>
        <row r="8">
          <cell r="A8">
            <v>1110</v>
          </cell>
          <cell r="B8"/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/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/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/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/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/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/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/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/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/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/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/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/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/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/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/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/>
          <cell r="E23"/>
          <cell r="F23"/>
          <cell r="G23"/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/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/>
          <cell r="E24"/>
          <cell r="F24"/>
          <cell r="G24"/>
          <cell r="H24"/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/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/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/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/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/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/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/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/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/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/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/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/>
          <cell r="E35"/>
          <cell r="F35"/>
          <cell r="G35"/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/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/>
          <cell r="E36"/>
          <cell r="F36"/>
          <cell r="G36"/>
          <cell r="H36"/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/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/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/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/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/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/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/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/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/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/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/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/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/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/>
          <cell r="E48"/>
          <cell r="F48"/>
          <cell r="G48"/>
          <cell r="H48"/>
          <cell r="I48"/>
          <cell r="J48"/>
          <cell r="K48"/>
          <cell r="L48"/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/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/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  <cell r="AF50"/>
          <cell r="AG50"/>
        </row>
        <row r="51">
          <cell r="A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/>
          <cell r="Y51"/>
          <cell r="Z51"/>
          <cell r="AA51"/>
          <cell r="AB51"/>
          <cell r="AC51"/>
          <cell r="AD51"/>
          <cell r="AE51"/>
          <cell r="AF51"/>
          <cell r="AG51"/>
        </row>
        <row r="52">
          <cell r="A52">
            <v>113</v>
          </cell>
          <cell r="B52"/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/>
          <cell r="AD52"/>
          <cell r="AE52"/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/>
          <cell r="Y53"/>
          <cell r="Z53"/>
          <cell r="AA53"/>
          <cell r="AB53"/>
          <cell r="AC53"/>
          <cell r="AD53"/>
          <cell r="AE53"/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/>
          <cell r="Y54"/>
          <cell r="Z54">
            <v>0</v>
          </cell>
          <cell r="AA54"/>
          <cell r="AB54">
            <v>0</v>
          </cell>
          <cell r="AC54"/>
          <cell r="AD54"/>
          <cell r="AE54"/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/>
          <cell r="E55"/>
          <cell r="F55"/>
          <cell r="G55"/>
          <cell r="H55"/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/>
          <cell r="Y55"/>
          <cell r="Z55"/>
          <cell r="AA55"/>
          <cell r="AB55"/>
          <cell r="AC55"/>
          <cell r="AD55"/>
          <cell r="AE55"/>
          <cell r="AF55">
            <v>0</v>
          </cell>
          <cell r="AG55">
            <v>1</v>
          </cell>
        </row>
        <row r="56">
          <cell r="A56"/>
          <cell r="C56"/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/>
          <cell r="AF56"/>
          <cell r="AG56"/>
        </row>
        <row r="57">
          <cell r="A57">
            <v>114</v>
          </cell>
          <cell r="B57"/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/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/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/>
          <cell r="F59"/>
          <cell r="G59"/>
          <cell r="H59"/>
          <cell r="I59"/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/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/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/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/>
          <cell r="E62"/>
          <cell r="F62"/>
          <cell r="G62"/>
          <cell r="H62"/>
          <cell r="I62"/>
          <cell r="J62"/>
          <cell r="K62"/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/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/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/>
          <cell r="E64"/>
          <cell r="F64"/>
          <cell r="G64"/>
          <cell r="H64"/>
          <cell r="I64"/>
          <cell r="J64"/>
          <cell r="K64"/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/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/>
          <cell r="E65"/>
          <cell r="F65"/>
          <cell r="G65"/>
          <cell r="H65"/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/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/>
          <cell r="E66"/>
          <cell r="F66"/>
          <cell r="G66"/>
          <cell r="H66"/>
          <cell r="I66"/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/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/>
          <cell r="E67"/>
          <cell r="F67"/>
          <cell r="G67"/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/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/>
          <cell r="E68"/>
          <cell r="F68"/>
          <cell r="G68"/>
          <cell r="H68"/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/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/>
          <cell r="E69"/>
          <cell r="F69"/>
          <cell r="G69"/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/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/>
          <cell r="E70"/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/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/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/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/>
          <cell r="E73"/>
          <cell r="F73"/>
          <cell r="G73"/>
          <cell r="H73"/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/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/>
          <cell r="E74"/>
          <cell r="F74"/>
          <cell r="G74"/>
          <cell r="H74"/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/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/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/>
          <cell r="E76"/>
          <cell r="F76"/>
          <cell r="G76"/>
          <cell r="H76"/>
          <cell r="I76"/>
          <cell r="J76"/>
          <cell r="K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/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/>
          <cell r="E77"/>
          <cell r="F77"/>
          <cell r="G77"/>
          <cell r="H77"/>
          <cell r="I77"/>
          <cell r="J77"/>
          <cell r="K77"/>
          <cell r="L77"/>
          <cell r="M77"/>
          <cell r="N77"/>
          <cell r="O77"/>
          <cell r="P77"/>
          <cell r="Q77"/>
          <cell r="R77"/>
          <cell r="S77"/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/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/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/>
          <cell r="E79"/>
          <cell r="F79"/>
          <cell r="G79"/>
          <cell r="H79"/>
          <cell r="I79"/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/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/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/>
          <cell r="E81"/>
          <cell r="F81"/>
          <cell r="G81"/>
          <cell r="H81"/>
          <cell r="I81"/>
          <cell r="J81"/>
          <cell r="K81"/>
          <cell r="L81"/>
          <cell r="M81"/>
          <cell r="N81"/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/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/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/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/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/>
          <cell r="C85" t="str">
            <v>Préstamo Multifin - Gerencial</v>
          </cell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/>
          <cell r="AD85"/>
          <cell r="AE85"/>
          <cell r="AF85"/>
          <cell r="AG85"/>
        </row>
        <row r="86">
          <cell r="A86">
            <v>114204010199</v>
          </cell>
          <cell r="C86" t="str">
            <v>Préstamo CHTP - Gerencial</v>
          </cell>
          <cell r="D86"/>
          <cell r="E86"/>
          <cell r="F86"/>
          <cell r="G86"/>
          <cell r="H86"/>
          <cell r="I86"/>
          <cell r="J86"/>
          <cell r="K86"/>
          <cell r="L86"/>
          <cell r="M86"/>
          <cell r="N86"/>
          <cell r="O86"/>
          <cell r="P86"/>
          <cell r="Q86"/>
          <cell r="R86"/>
          <cell r="S86"/>
          <cell r="T86"/>
          <cell r="U86"/>
          <cell r="V86"/>
          <cell r="W86"/>
          <cell r="X86"/>
          <cell r="Y86"/>
          <cell r="Z86"/>
          <cell r="AA86"/>
          <cell r="AB86"/>
          <cell r="AC86"/>
          <cell r="AD86"/>
          <cell r="AE86"/>
          <cell r="AF86"/>
          <cell r="AG86"/>
        </row>
        <row r="87">
          <cell r="A87">
            <v>114204990199</v>
          </cell>
          <cell r="C87" t="str">
            <v>Intereses Préstamo CHTP - Gerencial</v>
          </cell>
          <cell r="D87"/>
          <cell r="E87"/>
          <cell r="F87"/>
          <cell r="G87"/>
          <cell r="H87"/>
          <cell r="I87"/>
          <cell r="J87"/>
          <cell r="K87"/>
          <cell r="L87"/>
          <cell r="M87"/>
          <cell r="N87"/>
          <cell r="O87"/>
          <cell r="P87"/>
          <cell r="Q87"/>
          <cell r="R87"/>
          <cell r="S87"/>
          <cell r="T87"/>
          <cell r="U87"/>
          <cell r="V87"/>
          <cell r="W87"/>
          <cell r="X87"/>
          <cell r="Y87"/>
          <cell r="Z87"/>
          <cell r="AA87"/>
          <cell r="AB87"/>
          <cell r="AC87"/>
          <cell r="AD87"/>
          <cell r="AE87"/>
          <cell r="AF87"/>
          <cell r="AG87"/>
        </row>
        <row r="88">
          <cell r="A88"/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  <cell r="N88"/>
          <cell r="O88"/>
          <cell r="P88"/>
          <cell r="Q88"/>
          <cell r="R88"/>
          <cell r="S88"/>
          <cell r="T88"/>
          <cell r="U88"/>
          <cell r="V88"/>
          <cell r="W88"/>
          <cell r="X88"/>
          <cell r="Y88"/>
          <cell r="Z88"/>
          <cell r="AA88"/>
          <cell r="AB88"/>
          <cell r="AC88"/>
          <cell r="AD88"/>
          <cell r="AE88"/>
          <cell r="AF88"/>
          <cell r="AG88"/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/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/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/>
          <cell r="E91"/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/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/>
          <cell r="E92"/>
          <cell r="F92"/>
          <cell r="G92"/>
          <cell r="H92"/>
          <cell r="I92"/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/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/>
          <cell r="E93"/>
          <cell r="F93"/>
          <cell r="G93"/>
          <cell r="H93"/>
          <cell r="I93"/>
          <cell r="J93"/>
          <cell r="K93"/>
          <cell r="L93"/>
          <cell r="M93"/>
          <cell r="N93"/>
          <cell r="O93"/>
          <cell r="P93"/>
          <cell r="Q93"/>
          <cell r="R93"/>
          <cell r="S93"/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/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/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/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/>
          <cell r="E96"/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/>
          <cell r="AF96">
            <v>49263.819999999978</v>
          </cell>
          <cell r="AG96">
            <v>-0.22531055778470388</v>
          </cell>
        </row>
        <row r="97">
          <cell r="A97"/>
          <cell r="C97"/>
          <cell r="D97"/>
          <cell r="E97"/>
          <cell r="F97"/>
          <cell r="G97"/>
          <cell r="H97"/>
          <cell r="I97"/>
          <cell r="J97"/>
          <cell r="K97"/>
          <cell r="L97">
            <v>17147424.120000001</v>
          </cell>
          <cell r="M97">
            <v>-6.9422447457373542</v>
          </cell>
          <cell r="N97"/>
          <cell r="O97"/>
          <cell r="P97"/>
          <cell r="Q97"/>
          <cell r="R97"/>
          <cell r="S97"/>
          <cell r="T97"/>
          <cell r="U97"/>
          <cell r="V97"/>
          <cell r="W97"/>
          <cell r="X97"/>
          <cell r="Y97"/>
          <cell r="Z97"/>
          <cell r="AA97"/>
          <cell r="AB97"/>
          <cell r="AC97"/>
          <cell r="AD97">
            <v>24389125.580000006</v>
          </cell>
          <cell r="AE97"/>
          <cell r="AF97"/>
          <cell r="AG97"/>
        </row>
        <row r="98">
          <cell r="A98">
            <v>1230</v>
          </cell>
          <cell r="B98"/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/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/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/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/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/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/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/>
          <cell r="E104"/>
          <cell r="F104"/>
          <cell r="G104"/>
          <cell r="H104"/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/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/>
          <cell r="AF105">
            <v>0</v>
          </cell>
          <cell r="AG105" t="str">
            <v>0%</v>
          </cell>
        </row>
        <row r="106">
          <cell r="A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  <cell r="AF106"/>
          <cell r="AG106"/>
        </row>
        <row r="107">
          <cell r="A107">
            <v>1240</v>
          </cell>
          <cell r="B107"/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/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/>
          <cell r="C108" t="str">
            <v>Sobre Personas</v>
          </cell>
          <cell r="D108"/>
          <cell r="E108"/>
          <cell r="F108"/>
          <cell r="G108"/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/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/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/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/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/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/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/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/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/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/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/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/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/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/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/>
          <cell r="E121"/>
          <cell r="F121"/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/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/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/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/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  <cell r="O125"/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/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  <cell r="O126"/>
          <cell r="P126"/>
          <cell r="Q126"/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/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/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/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  <cell r="O129"/>
          <cell r="P129"/>
          <cell r="Q129"/>
          <cell r="R129"/>
          <cell r="S129"/>
          <cell r="T129"/>
          <cell r="U129"/>
          <cell r="V129"/>
          <cell r="W129"/>
          <cell r="X129"/>
          <cell r="Y129"/>
          <cell r="Z129"/>
          <cell r="AA129"/>
          <cell r="AB129"/>
          <cell r="AC129"/>
          <cell r="AD129">
            <v>1045</v>
          </cell>
          <cell r="AE129"/>
          <cell r="AF129">
            <v>1045</v>
          </cell>
          <cell r="AG129">
            <v>1</v>
          </cell>
        </row>
        <row r="130">
          <cell r="A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/>
          <cell r="Y130"/>
          <cell r="Z130"/>
          <cell r="AA130"/>
          <cell r="AB130"/>
          <cell r="AC130"/>
          <cell r="AD130"/>
          <cell r="AE130"/>
          <cell r="AF130"/>
          <cell r="AG130"/>
        </row>
        <row r="131">
          <cell r="A131">
            <v>124098090100</v>
          </cell>
          <cell r="C131" t="str">
            <v>Prima Seguro IGD</v>
          </cell>
          <cell r="D131"/>
          <cell r="E131"/>
          <cell r="F131"/>
          <cell r="G131"/>
          <cell r="H131"/>
          <cell r="I131"/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/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/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/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/>
          <cell r="E134"/>
          <cell r="F134"/>
          <cell r="G134"/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/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  <cell r="O135"/>
          <cell r="P135"/>
          <cell r="Q135"/>
          <cell r="R135"/>
          <cell r="S135"/>
          <cell r="T135"/>
          <cell r="U135"/>
          <cell r="V135"/>
          <cell r="W135"/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/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  <cell r="S136"/>
          <cell r="T136"/>
          <cell r="U136"/>
          <cell r="V136"/>
          <cell r="W136"/>
          <cell r="X136"/>
          <cell r="Y136"/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/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/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/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/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/>
          <cell r="E140"/>
          <cell r="F140"/>
          <cell r="G140"/>
          <cell r="H140"/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/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/>
          <cell r="E141"/>
          <cell r="F141"/>
          <cell r="G141"/>
          <cell r="H141"/>
          <cell r="I141"/>
          <cell r="J141"/>
          <cell r="K141"/>
          <cell r="L141"/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/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/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  <cell r="O143"/>
          <cell r="P143"/>
          <cell r="Q143"/>
          <cell r="R143"/>
          <cell r="S143"/>
          <cell r="T143"/>
          <cell r="U143"/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/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  <cell r="O144"/>
          <cell r="P144"/>
          <cell r="Q144"/>
          <cell r="R144"/>
          <cell r="S144"/>
          <cell r="T144"/>
          <cell r="U144"/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/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  <cell r="O145"/>
          <cell r="P145"/>
          <cell r="Q145"/>
          <cell r="R145"/>
          <cell r="S145"/>
          <cell r="T145"/>
          <cell r="U145"/>
          <cell r="V145"/>
          <cell r="W145"/>
          <cell r="X145"/>
          <cell r="Y145"/>
          <cell r="Z145"/>
          <cell r="AA145"/>
          <cell r="AB145"/>
          <cell r="AC145"/>
          <cell r="AD145"/>
          <cell r="AE145"/>
          <cell r="AF145"/>
          <cell r="AG145"/>
        </row>
        <row r="146"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D146"/>
          <cell r="AE146"/>
          <cell r="AF146"/>
          <cell r="AG146"/>
        </row>
        <row r="147">
          <cell r="A147">
            <v>1250</v>
          </cell>
          <cell r="B147"/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/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/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/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/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/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/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/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/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/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/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  <cell r="O157"/>
          <cell r="P157"/>
          <cell r="Q157"/>
          <cell r="R157"/>
          <cell r="S157"/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/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/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/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  <cell r="O160"/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</row>
        <row r="161">
          <cell r="A161">
            <v>11040302</v>
          </cell>
          <cell r="C161" t="str">
            <v>Cuenta por Cobrar Accionistas - Woodburn Holdings V</v>
          </cell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  <cell r="O161"/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/>
          <cell r="W161"/>
          <cell r="X161"/>
          <cell r="Y161"/>
          <cell r="Z161"/>
          <cell r="AA161"/>
          <cell r="AB161"/>
          <cell r="AC161"/>
          <cell r="AD161"/>
          <cell r="AE161"/>
          <cell r="AF161"/>
          <cell r="AG161"/>
        </row>
        <row r="162"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</row>
        <row r="163">
          <cell r="B163"/>
          <cell r="C163" t="str">
            <v>Activo No Corriente</v>
          </cell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  <cell r="Q163"/>
          <cell r="R163"/>
          <cell r="S163"/>
          <cell r="T163"/>
          <cell r="U163"/>
          <cell r="V163"/>
          <cell r="W163"/>
          <cell r="X163"/>
          <cell r="Y163"/>
          <cell r="Z163"/>
          <cell r="AA163"/>
          <cell r="AB163"/>
          <cell r="AC163"/>
          <cell r="AD163"/>
          <cell r="AE163"/>
          <cell r="AF163"/>
          <cell r="AG163"/>
        </row>
        <row r="164">
          <cell r="A164">
            <v>132</v>
          </cell>
          <cell r="B164"/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/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/>
          <cell r="X165"/>
          <cell r="Y165"/>
          <cell r="Z165"/>
          <cell r="AA165"/>
          <cell r="AB165"/>
          <cell r="AC165"/>
          <cell r="AD165"/>
          <cell r="AE165"/>
          <cell r="AF165"/>
          <cell r="AG165"/>
        </row>
        <row r="166">
          <cell r="A166">
            <v>12010101</v>
          </cell>
          <cell r="C166" t="str">
            <v xml:space="preserve">  Terreno</v>
          </cell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/>
          <cell r="R166"/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/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/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/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/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/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/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/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/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/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/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/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/>
          <cell r="AF178">
            <v>-2905.8800000000047</v>
          </cell>
          <cell r="AG178">
            <v>3.3725392706402818E-2</v>
          </cell>
        </row>
        <row r="179"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/>
          <cell r="V179"/>
          <cell r="W179"/>
          <cell r="X179"/>
          <cell r="Y179"/>
          <cell r="Z179"/>
          <cell r="AA179"/>
          <cell r="AB179"/>
          <cell r="AC179"/>
          <cell r="AD179"/>
          <cell r="AE179"/>
          <cell r="AF179"/>
          <cell r="AG179"/>
        </row>
        <row r="180">
          <cell r="A180">
            <v>1</v>
          </cell>
          <cell r="B180"/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/>
          <cell r="AF180">
            <v>1617526.0500000017</v>
          </cell>
          <cell r="AG180">
            <v>4.5278327206150479E-2</v>
          </cell>
        </row>
        <row r="181"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/>
          <cell r="R181"/>
          <cell r="S181"/>
          <cell r="T181"/>
          <cell r="U181"/>
          <cell r="V181"/>
          <cell r="W181"/>
          <cell r="X181"/>
          <cell r="Y181"/>
          <cell r="Z181"/>
          <cell r="AA181"/>
          <cell r="AB181"/>
          <cell r="AC181"/>
          <cell r="AD181"/>
          <cell r="AE181"/>
          <cell r="AF181"/>
          <cell r="AG181"/>
        </row>
        <row r="182">
          <cell r="B182"/>
          <cell r="C182" t="str">
            <v>Pasivo Corriente</v>
          </cell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  <cell r="O182"/>
          <cell r="P182"/>
          <cell r="Q182"/>
          <cell r="R182"/>
          <cell r="S182"/>
          <cell r="T182"/>
          <cell r="U182"/>
          <cell r="V182"/>
          <cell r="W182"/>
          <cell r="X182"/>
          <cell r="Y182"/>
          <cell r="Z182"/>
          <cell r="AA182"/>
          <cell r="AB182">
            <v>28406.743290000006</v>
          </cell>
          <cell r="AC182">
            <v>29628.46009</v>
          </cell>
          <cell r="AD182">
            <v>31176.465090000002</v>
          </cell>
          <cell r="AE182"/>
          <cell r="AF182"/>
          <cell r="AG182"/>
        </row>
        <row r="183">
          <cell r="A183">
            <v>211</v>
          </cell>
          <cell r="B183"/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/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/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/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/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/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/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/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/>
          <cell r="C187" t="str">
            <v xml:space="preserve">  Otras Entidades del Sistema Financiero </v>
          </cell>
          <cell r="D187"/>
          <cell r="E187"/>
          <cell r="F187"/>
          <cell r="G187"/>
          <cell r="H187"/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/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/>
          <cell r="C188" t="str">
            <v xml:space="preserve">   Depósitos por Aplicar - ML</v>
          </cell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  <cell r="O188"/>
          <cell r="P188"/>
          <cell r="Q188"/>
          <cell r="R188"/>
          <cell r="S188"/>
          <cell r="T188"/>
          <cell r="U188"/>
          <cell r="V188"/>
          <cell r="W188"/>
          <cell r="X188"/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/>
          <cell r="AF188">
            <v>0</v>
          </cell>
          <cell r="AG188">
            <v>1</v>
          </cell>
        </row>
        <row r="189">
          <cell r="A189">
            <v>2110010801</v>
          </cell>
          <cell r="B189"/>
          <cell r="C189" t="str">
            <v xml:space="preserve">   Retiros por Aplicar - ML</v>
          </cell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  <cell r="Y189"/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/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/>
          <cell r="AF190">
            <v>-1836.28</v>
          </cell>
          <cell r="AG190">
            <v>1</v>
          </cell>
        </row>
        <row r="191">
          <cell r="A191">
            <v>211002</v>
          </cell>
          <cell r="B191"/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/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/>
          <cell r="C192" t="str">
            <v xml:space="preserve">   Dep Cta Ah Entidades del Estado - ML</v>
          </cell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  <cell r="O192"/>
          <cell r="P192"/>
          <cell r="Q192"/>
          <cell r="R192"/>
          <cell r="S192"/>
          <cell r="T192"/>
          <cell r="U192"/>
          <cell r="V192"/>
          <cell r="W192"/>
          <cell r="X192"/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/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/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/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/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/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/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/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/>
          <cell r="C196" t="str">
            <v xml:space="preserve">  Depósitos por Aplicar - ML</v>
          </cell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  <cell r="O196"/>
          <cell r="P196"/>
          <cell r="Q196"/>
          <cell r="R196"/>
          <cell r="S196"/>
          <cell r="T196"/>
          <cell r="U196"/>
          <cell r="V196"/>
          <cell r="W196"/>
          <cell r="X196"/>
          <cell r="Y196"/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/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/>
          <cell r="AF197">
            <v>0</v>
          </cell>
          <cell r="AG197">
            <v>1</v>
          </cell>
        </row>
        <row r="198">
          <cell r="A198">
            <v>2111</v>
          </cell>
          <cell r="B198"/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/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/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/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/>
          <cell r="C200" t="str">
            <v xml:space="preserve">  Empresas Privadas </v>
          </cell>
          <cell r="D200"/>
          <cell r="E200"/>
          <cell r="F200"/>
          <cell r="G200"/>
          <cell r="H200"/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/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/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/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/>
          <cell r="C202" t="str">
            <v xml:space="preserve">  Otras Entidades del Sistema Financiero </v>
          </cell>
          <cell r="D202"/>
          <cell r="E202"/>
          <cell r="F202"/>
          <cell r="G202"/>
          <cell r="H202"/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/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/>
          <cell r="AF203">
            <v>757.40999999999985</v>
          </cell>
          <cell r="AG203">
            <v>0.18444578110807247</v>
          </cell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  <cell r="O204"/>
          <cell r="P204"/>
          <cell r="Q204"/>
          <cell r="R204"/>
          <cell r="S204"/>
          <cell r="T204"/>
          <cell r="U204"/>
          <cell r="V204"/>
          <cell r="W204"/>
          <cell r="X204"/>
          <cell r="Y204"/>
          <cell r="Z204"/>
          <cell r="AA204"/>
          <cell r="AB204"/>
          <cell r="AC204"/>
          <cell r="AD204"/>
          <cell r="AE204"/>
          <cell r="AF204"/>
          <cell r="AG204">
            <v>1</v>
          </cell>
        </row>
        <row r="205">
          <cell r="A205">
            <v>211103</v>
          </cell>
          <cell r="B205"/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/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/>
          <cell r="C206" t="str">
            <v xml:space="preserve">  Empresas Privadas </v>
          </cell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/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/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/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/>
          <cell r="C208" t="str">
            <v xml:space="preserve">   Otras entidades del Sistema Financiero</v>
          </cell>
          <cell r="D208"/>
          <cell r="E208"/>
          <cell r="F208"/>
          <cell r="G208"/>
          <cell r="H208"/>
          <cell r="I208"/>
          <cell r="J208"/>
          <cell r="K208"/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/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/>
          <cell r="AF209">
            <v>25.089999999999918</v>
          </cell>
          <cell r="AG209">
            <v>2.2717189551360331E-2</v>
          </cell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  <cell r="Q210"/>
          <cell r="R210"/>
          <cell r="S210"/>
          <cell r="T210"/>
          <cell r="U210"/>
          <cell r="V210"/>
          <cell r="W210"/>
          <cell r="X210"/>
          <cell r="Y210"/>
          <cell r="Z210"/>
          <cell r="AA210"/>
          <cell r="AB210"/>
          <cell r="AC210"/>
          <cell r="AD210"/>
          <cell r="AE210"/>
          <cell r="AF210"/>
          <cell r="AG210">
            <v>1</v>
          </cell>
        </row>
        <row r="211">
          <cell r="A211">
            <v>211104</v>
          </cell>
          <cell r="B211"/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/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/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/>
          <cell r="AF212">
            <v>0</v>
          </cell>
          <cell r="AG212" t="str">
            <v>0%</v>
          </cell>
        </row>
        <row r="213">
          <cell r="A213">
            <v>2111040401</v>
          </cell>
          <cell r="B213"/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/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/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/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/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/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/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/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/>
          <cell r="AF217">
            <v>0</v>
          </cell>
          <cell r="AG217" t="str">
            <v>0%</v>
          </cell>
        </row>
        <row r="218">
          <cell r="A218">
            <v>2111050401</v>
          </cell>
          <cell r="B218"/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/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/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/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/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/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/>
          <cell r="Y221"/>
          <cell r="Z221"/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/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/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/>
          <cell r="Y222"/>
          <cell r="Z222"/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/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/>
          <cell r="Y223"/>
          <cell r="Z223"/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/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/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/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/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/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/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/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/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/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/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/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/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/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/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/>
          <cell r="C231" t="str">
            <v xml:space="preserve">   Particulares</v>
          </cell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  <cell r="O231"/>
          <cell r="P231"/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/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/>
          <cell r="C232" t="str">
            <v xml:space="preserve">   Otras entidades del Sistema Financiero</v>
          </cell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  <cell r="P232"/>
          <cell r="Q232"/>
          <cell r="R232"/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/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/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/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/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/>
          <cell r="C235" t="str">
            <v xml:space="preserve">   Empresas privadas</v>
          </cell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  <cell r="O235"/>
          <cell r="P235"/>
          <cell r="Q235"/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/>
          <cell r="AF235">
            <v>0</v>
          </cell>
          <cell r="AG235" t="str">
            <v>0%</v>
          </cell>
        </row>
        <row r="236">
          <cell r="A236">
            <v>2111130401</v>
          </cell>
          <cell r="B236"/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/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/>
          <cell r="C237" t="str">
            <v xml:space="preserve">   A 360 días Otras entidades del Sistema financiero- ML</v>
          </cell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  <cell r="O237"/>
          <cell r="P237"/>
          <cell r="Q237"/>
          <cell r="R237"/>
          <cell r="S237"/>
          <cell r="T237"/>
          <cell r="U237"/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/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/>
          <cell r="AF238">
            <v>5749.2799999999988</v>
          </cell>
          <cell r="AG238">
            <v>0.31565377613117024</v>
          </cell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  <cell r="O239"/>
          <cell r="P239"/>
          <cell r="Q239"/>
          <cell r="R239"/>
          <cell r="S239"/>
          <cell r="T239"/>
          <cell r="U239"/>
          <cell r="V239"/>
          <cell r="W239"/>
          <cell r="X239"/>
          <cell r="Y239"/>
          <cell r="Z239"/>
          <cell r="AA239"/>
          <cell r="AB239"/>
          <cell r="AC239"/>
          <cell r="AD239"/>
          <cell r="AE239"/>
          <cell r="AF239"/>
          <cell r="AG239"/>
        </row>
        <row r="240">
          <cell r="A240">
            <v>2112</v>
          </cell>
          <cell r="B240"/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/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/>
          <cell r="C241" t="str">
            <v xml:space="preserve">    Más 360 Días Empresas privadas - ML</v>
          </cell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  <cell r="O241"/>
          <cell r="P241"/>
          <cell r="Q241"/>
          <cell r="R241"/>
          <cell r="S241"/>
          <cell r="T241"/>
          <cell r="U241"/>
          <cell r="V241"/>
          <cell r="W241"/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/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/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/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/>
          <cell r="AF243">
            <v>1002.0099999999998</v>
          </cell>
          <cell r="AG243">
            <v>0.33847343922064049</v>
          </cell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  <cell r="O244"/>
          <cell r="P244"/>
          <cell r="Q244"/>
          <cell r="R244"/>
          <cell r="S244"/>
          <cell r="T244"/>
          <cell r="U244"/>
          <cell r="V244"/>
          <cell r="W244"/>
          <cell r="X244"/>
          <cell r="Y244"/>
          <cell r="Z244"/>
          <cell r="AA244"/>
          <cell r="AB244"/>
          <cell r="AC244"/>
          <cell r="AD244"/>
          <cell r="AE244"/>
          <cell r="AF244"/>
          <cell r="AG244"/>
        </row>
        <row r="245">
          <cell r="A245">
            <v>2114</v>
          </cell>
          <cell r="B245"/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/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/>
          <cell r="C246" t="str">
            <v xml:space="preserve">   Dep Gtia a Plazo Empresas privadas -ML</v>
          </cell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  <cell r="O246"/>
          <cell r="P246"/>
          <cell r="Q246"/>
          <cell r="R246"/>
          <cell r="S246"/>
          <cell r="T246"/>
          <cell r="U246"/>
          <cell r="V246"/>
          <cell r="W246"/>
          <cell r="X246">
            <v>0</v>
          </cell>
          <cell r="Y246"/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/>
          <cell r="AF246">
            <v>-20000</v>
          </cell>
          <cell r="AG246">
            <v>1</v>
          </cell>
        </row>
        <row r="247">
          <cell r="A247">
            <v>211402040100</v>
          </cell>
          <cell r="B247"/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/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/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/>
          <cell r="C249" t="str">
            <v xml:space="preserve">   Dep Embarg Cta Cte Empresas privadas -ML</v>
          </cell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  <cell r="O249"/>
          <cell r="P249"/>
          <cell r="Q249"/>
          <cell r="R249"/>
          <cell r="S249"/>
          <cell r="T249"/>
          <cell r="U249"/>
          <cell r="V249"/>
          <cell r="W249"/>
          <cell r="X249"/>
          <cell r="Y249"/>
          <cell r="Z249"/>
          <cell r="AA249"/>
          <cell r="AB249"/>
          <cell r="AC249"/>
          <cell r="AD249">
            <v>1299.02</v>
          </cell>
          <cell r="AE249"/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  <cell r="O250"/>
          <cell r="P250"/>
          <cell r="Q250"/>
          <cell r="R250"/>
          <cell r="S250"/>
          <cell r="T250"/>
          <cell r="U250"/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/>
          <cell r="AF250">
            <v>0</v>
          </cell>
          <cell r="AG250">
            <v>1</v>
          </cell>
        </row>
        <row r="251">
          <cell r="A251">
            <v>211406030100</v>
          </cell>
          <cell r="B251"/>
          <cell r="C251" t="str">
            <v xml:space="preserve">   Dep. Inactivos Cta. Cte. Empresas privadas</v>
          </cell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  <cell r="O251"/>
          <cell r="P251"/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/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/>
          <cell r="C252" t="str">
            <v xml:space="preserve">   Dep. Inactivos Cta. Cte. Particulares</v>
          </cell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  <cell r="O252"/>
          <cell r="P252"/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/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  <cell r="O253"/>
          <cell r="P253"/>
          <cell r="Q253"/>
          <cell r="R253"/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/>
          <cell r="AF253">
            <v>-67.52</v>
          </cell>
          <cell r="AG253">
            <v>1</v>
          </cell>
        </row>
        <row r="254">
          <cell r="A254">
            <v>211407030100</v>
          </cell>
          <cell r="B254"/>
          <cell r="C254" t="str">
            <v xml:space="preserve">     Dep Inact Aho Empresas privadas - ML                                                                </v>
          </cell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  <cell r="O254"/>
          <cell r="P254"/>
          <cell r="Q254"/>
          <cell r="R254"/>
          <cell r="S254"/>
          <cell r="T254"/>
          <cell r="U254"/>
          <cell r="V254"/>
          <cell r="W254"/>
          <cell r="X254"/>
          <cell r="Y254"/>
          <cell r="Z254"/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/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/>
          <cell r="C255" t="str">
            <v xml:space="preserve">   Dep. Inactivos Ctas. Ahorro Particulares</v>
          </cell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  <cell r="O255"/>
          <cell r="P255"/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/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  <cell r="O256"/>
          <cell r="P256"/>
          <cell r="Q256"/>
          <cell r="R256"/>
          <cell r="S256"/>
          <cell r="T256"/>
          <cell r="U256"/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/>
          <cell r="AF256">
            <v>0</v>
          </cell>
          <cell r="AG256">
            <v>1</v>
          </cell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  <cell r="O257"/>
          <cell r="P257"/>
          <cell r="Q257"/>
          <cell r="R257"/>
          <cell r="S257"/>
          <cell r="T257"/>
          <cell r="U257"/>
          <cell r="V257"/>
          <cell r="W257"/>
          <cell r="X257"/>
          <cell r="Y257"/>
          <cell r="Z257"/>
          <cell r="AA257"/>
          <cell r="AB257"/>
          <cell r="AC257"/>
          <cell r="AD257"/>
          <cell r="AE257"/>
          <cell r="AF257"/>
          <cell r="AG257"/>
        </row>
        <row r="258">
          <cell r="A258">
            <v>212</v>
          </cell>
          <cell r="B258"/>
          <cell r="C258" t="str">
            <v>Prestamos</v>
          </cell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  <cell r="O258"/>
          <cell r="P258"/>
          <cell r="Q258"/>
          <cell r="R258"/>
          <cell r="S258"/>
          <cell r="T258"/>
          <cell r="U258"/>
          <cell r="V258"/>
          <cell r="W258"/>
          <cell r="X258"/>
          <cell r="Y258"/>
          <cell r="Z258">
            <v>0</v>
          </cell>
          <cell r="AA258"/>
          <cell r="AB258"/>
          <cell r="AC258"/>
          <cell r="AD258"/>
          <cell r="AE258"/>
          <cell r="AF258"/>
          <cell r="AG258"/>
        </row>
        <row r="259">
          <cell r="A259">
            <v>2121050101</v>
          </cell>
          <cell r="B259"/>
          <cell r="C259" t="str">
            <v xml:space="preserve">  Para cubrir deficit de caja - ML</v>
          </cell>
          <cell r="D259"/>
          <cell r="E259"/>
          <cell r="F259"/>
          <cell r="G259"/>
          <cell r="H259"/>
          <cell r="I259"/>
          <cell r="J259"/>
          <cell r="K259"/>
          <cell r="L259"/>
          <cell r="M259"/>
          <cell r="N259"/>
          <cell r="O259"/>
          <cell r="P259"/>
          <cell r="Q259"/>
          <cell r="R259"/>
          <cell r="S259"/>
          <cell r="T259"/>
          <cell r="U259"/>
          <cell r="V259"/>
          <cell r="W259"/>
          <cell r="X259"/>
          <cell r="Y259"/>
          <cell r="Z259">
            <v>0</v>
          </cell>
          <cell r="AA259"/>
          <cell r="AB259"/>
          <cell r="AC259"/>
          <cell r="AD259"/>
          <cell r="AE259"/>
          <cell r="AF259"/>
          <cell r="AG259"/>
        </row>
        <row r="260">
          <cell r="A260">
            <v>2121059901</v>
          </cell>
          <cell r="B260"/>
          <cell r="C260" t="str">
            <v xml:space="preserve">  Intereses y otros por pagar - ML</v>
          </cell>
          <cell r="D260"/>
          <cell r="E260"/>
          <cell r="F260"/>
          <cell r="G260"/>
          <cell r="H260"/>
          <cell r="I260"/>
          <cell r="J260"/>
          <cell r="K260"/>
          <cell r="L260"/>
          <cell r="M260"/>
          <cell r="N260"/>
          <cell r="O260"/>
          <cell r="P260"/>
          <cell r="Q260"/>
          <cell r="R260"/>
          <cell r="S260"/>
          <cell r="T260"/>
          <cell r="U260"/>
          <cell r="V260"/>
          <cell r="W260"/>
          <cell r="X260"/>
          <cell r="Y260"/>
          <cell r="Z260">
            <v>0</v>
          </cell>
          <cell r="AA260"/>
          <cell r="AB260"/>
          <cell r="AC260"/>
          <cell r="AD260"/>
          <cell r="AE260"/>
          <cell r="AF260"/>
          <cell r="AG260"/>
        </row>
        <row r="261">
          <cell r="A261"/>
          <cell r="B261"/>
          <cell r="C261"/>
          <cell r="D261"/>
          <cell r="E261"/>
          <cell r="F261"/>
          <cell r="G261"/>
          <cell r="H261"/>
          <cell r="I261"/>
          <cell r="J261"/>
          <cell r="K261"/>
          <cell r="L261"/>
          <cell r="M261"/>
          <cell r="N261"/>
          <cell r="O261"/>
          <cell r="P261"/>
          <cell r="Q261"/>
          <cell r="R261"/>
          <cell r="S261"/>
          <cell r="T261"/>
          <cell r="U261"/>
          <cell r="V261"/>
          <cell r="W261"/>
          <cell r="X261"/>
          <cell r="Y261"/>
          <cell r="Z261"/>
          <cell r="AA261"/>
          <cell r="AB261"/>
          <cell r="AC261"/>
          <cell r="AD261"/>
          <cell r="AE261"/>
          <cell r="AF261"/>
          <cell r="AG261"/>
        </row>
        <row r="262">
          <cell r="A262">
            <v>213</v>
          </cell>
          <cell r="B262"/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/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/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/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/>
          <cell r="C264" t="str">
            <v xml:space="preserve">Cheques certificados - ML     </v>
          </cell>
          <cell r="D264"/>
          <cell r="E264"/>
          <cell r="F264"/>
          <cell r="G264"/>
          <cell r="H264"/>
          <cell r="I264"/>
          <cell r="J264"/>
          <cell r="K264"/>
          <cell r="L264"/>
          <cell r="M264"/>
          <cell r="N264"/>
          <cell r="O264"/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/>
          <cell r="AF264">
            <v>0</v>
          </cell>
          <cell r="AG264" t="str">
            <v>0%</v>
          </cell>
        </row>
        <row r="265">
          <cell r="A265"/>
          <cell r="B265"/>
          <cell r="C265"/>
          <cell r="D265"/>
          <cell r="E265"/>
          <cell r="F265"/>
          <cell r="G265"/>
          <cell r="H265"/>
          <cell r="I265"/>
          <cell r="J265"/>
          <cell r="K265"/>
          <cell r="L265"/>
          <cell r="M265"/>
          <cell r="N265"/>
          <cell r="O265"/>
          <cell r="P265"/>
          <cell r="Q265"/>
          <cell r="R265"/>
          <cell r="S265"/>
          <cell r="T265"/>
          <cell r="U265"/>
          <cell r="V265"/>
          <cell r="W265"/>
          <cell r="X265"/>
          <cell r="Y265"/>
          <cell r="Z265"/>
          <cell r="AA265"/>
          <cell r="AB265"/>
          <cell r="AC265"/>
          <cell r="AD265"/>
          <cell r="AE265"/>
          <cell r="AF265"/>
          <cell r="AG265">
            <v>1</v>
          </cell>
        </row>
        <row r="266">
          <cell r="A266">
            <v>222</v>
          </cell>
          <cell r="B266"/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/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/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/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/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/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/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/>
          <cell r="E272"/>
          <cell r="F272"/>
          <cell r="G272"/>
          <cell r="H272"/>
          <cell r="I272"/>
          <cell r="J272"/>
          <cell r="K272"/>
          <cell r="L272"/>
          <cell r="M272"/>
          <cell r="N272"/>
          <cell r="O272"/>
          <cell r="P272"/>
          <cell r="Q272"/>
          <cell r="R272"/>
          <cell r="S272"/>
          <cell r="T272"/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/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/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/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/>
          <cell r="E275"/>
          <cell r="F275"/>
          <cell r="G275"/>
          <cell r="H275"/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/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/>
          <cell r="E276"/>
          <cell r="F276"/>
          <cell r="G276"/>
          <cell r="H276"/>
          <cell r="I276"/>
          <cell r="J276"/>
          <cell r="K276"/>
          <cell r="L276"/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/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/>
          <cell r="E277"/>
          <cell r="F277"/>
          <cell r="G277"/>
          <cell r="H277"/>
          <cell r="I277"/>
          <cell r="J277"/>
          <cell r="K277"/>
          <cell r="L277"/>
          <cell r="M277"/>
          <cell r="N277"/>
          <cell r="O277"/>
          <cell r="P277"/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/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/>
          <cell r="E278"/>
          <cell r="F278"/>
          <cell r="G278"/>
          <cell r="H278"/>
          <cell r="I278"/>
          <cell r="J278"/>
          <cell r="K278"/>
          <cell r="L278"/>
          <cell r="M278"/>
          <cell r="N278"/>
          <cell r="O278"/>
          <cell r="P278"/>
          <cell r="Q278"/>
          <cell r="R278"/>
          <cell r="S278"/>
          <cell r="T278"/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/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/>
          <cell r="E279"/>
          <cell r="F279"/>
          <cell r="G279"/>
          <cell r="H279"/>
          <cell r="I279"/>
          <cell r="J279"/>
          <cell r="K279"/>
          <cell r="L279"/>
          <cell r="M279"/>
          <cell r="N279"/>
          <cell r="O279"/>
          <cell r="P279"/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/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/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/>
          <cell r="E281"/>
          <cell r="F281"/>
          <cell r="G281"/>
          <cell r="H281"/>
          <cell r="I281"/>
          <cell r="J281"/>
          <cell r="K281"/>
          <cell r="L281"/>
          <cell r="M281"/>
          <cell r="N281"/>
          <cell r="O281"/>
          <cell r="P281"/>
          <cell r="Q281"/>
          <cell r="R281"/>
          <cell r="S281"/>
          <cell r="T281"/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/>
          <cell r="AB281"/>
          <cell r="AC281"/>
          <cell r="AD281"/>
          <cell r="AE281"/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/>
          <cell r="E282"/>
          <cell r="F282"/>
          <cell r="G282"/>
          <cell r="H282"/>
          <cell r="I282"/>
          <cell r="J282"/>
          <cell r="K282"/>
          <cell r="L282"/>
          <cell r="M282"/>
          <cell r="N282"/>
          <cell r="O282"/>
          <cell r="P282"/>
          <cell r="Q282"/>
          <cell r="R282"/>
          <cell r="S282"/>
          <cell r="T282"/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/>
          <cell r="AB282"/>
          <cell r="AC282"/>
          <cell r="AD282"/>
          <cell r="AE282"/>
          <cell r="AF282"/>
          <cell r="AG282"/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/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/>
          <cell r="E284"/>
          <cell r="F284"/>
          <cell r="G284"/>
          <cell r="H284"/>
          <cell r="I284"/>
          <cell r="J284"/>
          <cell r="K284"/>
          <cell r="L284"/>
          <cell r="M284"/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/>
          <cell r="AF284">
            <v>0</v>
          </cell>
          <cell r="AG284">
            <v>1</v>
          </cell>
        </row>
        <row r="285">
          <cell r="A285">
            <v>222099020100</v>
          </cell>
          <cell r="B285"/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/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/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/>
          <cell r="E287"/>
          <cell r="F287"/>
          <cell r="G287"/>
          <cell r="H287"/>
          <cell r="I287"/>
          <cell r="J287"/>
          <cell r="K287"/>
          <cell r="L287"/>
          <cell r="M287"/>
          <cell r="N287"/>
          <cell r="O287"/>
          <cell r="P287"/>
          <cell r="Q287"/>
          <cell r="R287"/>
          <cell r="S287"/>
          <cell r="T287"/>
          <cell r="U287"/>
          <cell r="V287"/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/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/>
          <cell r="E288"/>
          <cell r="F288"/>
          <cell r="G288"/>
          <cell r="H288"/>
          <cell r="I288"/>
          <cell r="J288"/>
          <cell r="K288"/>
          <cell r="L288"/>
          <cell r="M288"/>
          <cell r="N288"/>
          <cell r="O288"/>
          <cell r="P288"/>
          <cell r="Q288"/>
          <cell r="R288"/>
          <cell r="S288"/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/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/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/>
          <cell r="E290"/>
          <cell r="F290"/>
          <cell r="G290"/>
          <cell r="H290"/>
          <cell r="I290"/>
          <cell r="J290"/>
          <cell r="K290"/>
          <cell r="L290"/>
          <cell r="M290"/>
          <cell r="N290"/>
          <cell r="O290"/>
          <cell r="P290"/>
          <cell r="Q290"/>
          <cell r="R290"/>
          <cell r="S290"/>
          <cell r="T290"/>
          <cell r="U290"/>
          <cell r="V290"/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/>
          <cell r="AF290"/>
          <cell r="AG290"/>
        </row>
        <row r="291">
          <cell r="A291">
            <v>21040201</v>
          </cell>
          <cell r="C291" t="str">
            <v>Cuenta por Pagar Accionistas - Montmira Services Limited  (Arras)</v>
          </cell>
          <cell r="D291"/>
          <cell r="E291"/>
          <cell r="F291"/>
          <cell r="G291"/>
          <cell r="H291"/>
          <cell r="I291"/>
          <cell r="J291"/>
          <cell r="K291"/>
          <cell r="L291"/>
          <cell r="M291"/>
          <cell r="N291"/>
          <cell r="O291"/>
          <cell r="P291"/>
          <cell r="Q291"/>
          <cell r="R291"/>
          <cell r="S291"/>
          <cell r="T291"/>
          <cell r="U291"/>
          <cell r="V291"/>
          <cell r="W291"/>
          <cell r="X291"/>
          <cell r="Y291"/>
          <cell r="Z291"/>
          <cell r="AA291"/>
          <cell r="AB291"/>
          <cell r="AC291"/>
          <cell r="AD291"/>
          <cell r="AE291"/>
          <cell r="AF291"/>
          <cell r="AG291"/>
        </row>
        <row r="292">
          <cell r="A292">
            <v>21040202</v>
          </cell>
          <cell r="C292" t="str">
            <v>Cuenta por Pagar Accionistas - Woodburn Holdings V (Arras)</v>
          </cell>
          <cell r="D292"/>
          <cell r="E292"/>
          <cell r="F292"/>
          <cell r="G292"/>
          <cell r="H292"/>
          <cell r="I292"/>
          <cell r="J292"/>
          <cell r="K292"/>
          <cell r="L292"/>
          <cell r="M292"/>
          <cell r="N292"/>
          <cell r="O292"/>
          <cell r="P292"/>
          <cell r="Q292"/>
          <cell r="R292"/>
          <cell r="S292"/>
          <cell r="T292"/>
          <cell r="U292"/>
          <cell r="V292"/>
          <cell r="W292"/>
          <cell r="X292"/>
          <cell r="Y292"/>
          <cell r="Z292"/>
          <cell r="AA292"/>
          <cell r="AB292"/>
          <cell r="AC292"/>
          <cell r="AD292"/>
          <cell r="AE292"/>
          <cell r="AF292"/>
          <cell r="AG292"/>
        </row>
        <row r="293">
          <cell r="A293">
            <v>21040405</v>
          </cell>
          <cell r="C293" t="str">
            <v>Cuenta por Pagar Multivalores GT</v>
          </cell>
          <cell r="D293"/>
          <cell r="E293"/>
          <cell r="F293"/>
          <cell r="G293"/>
          <cell r="H293"/>
          <cell r="I293"/>
          <cell r="J293"/>
          <cell r="K293"/>
          <cell r="L293"/>
          <cell r="M293"/>
          <cell r="N293"/>
          <cell r="O293"/>
          <cell r="P293"/>
          <cell r="Q293"/>
          <cell r="R293"/>
          <cell r="S293"/>
          <cell r="T293"/>
          <cell r="U293"/>
          <cell r="V293"/>
          <cell r="W293"/>
          <cell r="X293"/>
          <cell r="Y293"/>
          <cell r="Z293"/>
          <cell r="AA293"/>
          <cell r="AB293"/>
          <cell r="AC293"/>
          <cell r="AD293"/>
          <cell r="AE293"/>
          <cell r="AF293"/>
          <cell r="AG293"/>
        </row>
        <row r="294">
          <cell r="A294">
            <v>21040403</v>
          </cell>
          <cell r="C294" t="str">
            <v>Cuenta por Pagar PEX Gerencial</v>
          </cell>
          <cell r="D294"/>
          <cell r="E294"/>
          <cell r="F294"/>
          <cell r="G294"/>
          <cell r="H294"/>
          <cell r="I294"/>
          <cell r="J294"/>
          <cell r="K294"/>
          <cell r="L294"/>
          <cell r="M294"/>
          <cell r="N294"/>
          <cell r="O294"/>
          <cell r="P294"/>
          <cell r="Q294"/>
          <cell r="R294"/>
          <cell r="S294"/>
          <cell r="T294"/>
          <cell r="U294"/>
          <cell r="V294"/>
          <cell r="W294"/>
          <cell r="X294"/>
          <cell r="Y294"/>
          <cell r="Z294"/>
          <cell r="AA294"/>
          <cell r="AB294"/>
          <cell r="AC294"/>
          <cell r="AD294"/>
          <cell r="AE294"/>
          <cell r="AF294"/>
          <cell r="AG294"/>
        </row>
        <row r="295">
          <cell r="A295">
            <v>21040406</v>
          </cell>
          <cell r="B295"/>
          <cell r="C295" t="str">
            <v>Cuenta por Pagar F2P</v>
          </cell>
          <cell r="D295"/>
          <cell r="E295"/>
          <cell r="F295"/>
          <cell r="G295"/>
          <cell r="H295"/>
          <cell r="I295"/>
          <cell r="J295"/>
          <cell r="K295"/>
          <cell r="L295"/>
          <cell r="M295"/>
          <cell r="N295"/>
          <cell r="O295"/>
          <cell r="P295"/>
          <cell r="Q295"/>
          <cell r="R295"/>
          <cell r="S295"/>
          <cell r="T295"/>
          <cell r="U295"/>
          <cell r="V295"/>
          <cell r="W295"/>
          <cell r="X295"/>
          <cell r="Y295"/>
          <cell r="Z295"/>
          <cell r="AA295"/>
          <cell r="AB295"/>
          <cell r="AC295"/>
          <cell r="AD295"/>
          <cell r="AE295"/>
          <cell r="AF295"/>
          <cell r="AG295"/>
        </row>
        <row r="296">
          <cell r="A296">
            <v>21040407</v>
          </cell>
          <cell r="B296"/>
          <cell r="C296" t="str">
            <v>Cuenta por Pagar Multifin Gerencial</v>
          </cell>
          <cell r="D296"/>
          <cell r="E296"/>
          <cell r="F296"/>
          <cell r="G296"/>
          <cell r="H296"/>
          <cell r="I296"/>
          <cell r="J296"/>
          <cell r="K296"/>
          <cell r="L296"/>
          <cell r="M296"/>
          <cell r="N296"/>
          <cell r="O296"/>
          <cell r="P296"/>
          <cell r="Q296"/>
          <cell r="R296"/>
          <cell r="S296"/>
          <cell r="T296"/>
          <cell r="U296"/>
          <cell r="V296"/>
          <cell r="W296"/>
          <cell r="X296"/>
          <cell r="Y296"/>
          <cell r="Z296"/>
          <cell r="AA296"/>
          <cell r="AB296"/>
          <cell r="AC296"/>
          <cell r="AD296"/>
          <cell r="AE296"/>
          <cell r="AF296"/>
          <cell r="AG296"/>
        </row>
        <row r="297">
          <cell r="A297">
            <v>222099910199</v>
          </cell>
          <cell r="C297" t="str">
            <v>Cuenta por Pagar CHTP Gerencial</v>
          </cell>
          <cell r="D297"/>
          <cell r="E297"/>
          <cell r="F297"/>
          <cell r="G297"/>
          <cell r="H297"/>
          <cell r="I297"/>
          <cell r="J297"/>
          <cell r="K297"/>
          <cell r="L297"/>
          <cell r="M297"/>
          <cell r="N297"/>
          <cell r="O297"/>
          <cell r="P297"/>
          <cell r="Q297"/>
          <cell r="R297"/>
          <cell r="S297"/>
          <cell r="T297"/>
          <cell r="U297"/>
          <cell r="V297"/>
          <cell r="W297"/>
          <cell r="X297"/>
          <cell r="Y297"/>
          <cell r="Z297"/>
          <cell r="AA297"/>
          <cell r="AB297"/>
          <cell r="AC297"/>
          <cell r="AD297"/>
          <cell r="AE297"/>
          <cell r="AF297"/>
          <cell r="AG297"/>
        </row>
        <row r="298">
          <cell r="C298"/>
          <cell r="D298"/>
          <cell r="E298"/>
          <cell r="F298"/>
          <cell r="G298"/>
          <cell r="H298"/>
          <cell r="I298"/>
          <cell r="J298"/>
          <cell r="K298"/>
          <cell r="L298"/>
          <cell r="M298"/>
          <cell r="N298"/>
          <cell r="O298"/>
          <cell r="P298"/>
          <cell r="Q298"/>
          <cell r="R298"/>
          <cell r="S298"/>
          <cell r="T298"/>
          <cell r="U298"/>
          <cell r="V298"/>
          <cell r="W298"/>
          <cell r="X298"/>
          <cell r="Y298"/>
          <cell r="Z298"/>
          <cell r="AA298"/>
          <cell r="AB298"/>
          <cell r="AC298"/>
          <cell r="AD298"/>
          <cell r="AE298"/>
          <cell r="AF298"/>
          <cell r="AG298"/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/>
          <cell r="X299"/>
          <cell r="Y299"/>
          <cell r="Z299"/>
          <cell r="AA299"/>
          <cell r="AB299"/>
          <cell r="AC299"/>
          <cell r="AD299"/>
          <cell r="AE299"/>
          <cell r="AF299">
            <v>0</v>
          </cell>
          <cell r="AG299"/>
        </row>
        <row r="300">
          <cell r="A300">
            <v>21010201</v>
          </cell>
          <cell r="C300" t="str">
            <v>Préstamo TowerBank - Capital</v>
          </cell>
          <cell r="D300"/>
          <cell r="E300"/>
          <cell r="F300"/>
          <cell r="G300"/>
          <cell r="H300"/>
          <cell r="I300"/>
          <cell r="J300"/>
          <cell r="K300"/>
          <cell r="L300"/>
          <cell r="M300"/>
          <cell r="N300"/>
          <cell r="O300"/>
          <cell r="P300"/>
          <cell r="Q300"/>
          <cell r="R300"/>
          <cell r="S300"/>
          <cell r="T300"/>
          <cell r="U300"/>
          <cell r="V300"/>
          <cell r="W300"/>
          <cell r="X300"/>
          <cell r="Y300"/>
          <cell r="Z300"/>
          <cell r="AA300"/>
          <cell r="AB300"/>
          <cell r="AC300"/>
          <cell r="AD300"/>
          <cell r="AE300"/>
          <cell r="AF300"/>
          <cell r="AG300"/>
        </row>
        <row r="301">
          <cell r="A301">
            <v>21010202</v>
          </cell>
          <cell r="C301" t="str">
            <v>Préstamo TowerBank - Intereses por Pagar</v>
          </cell>
          <cell r="D301"/>
          <cell r="E301"/>
          <cell r="F301"/>
          <cell r="G301"/>
          <cell r="H301"/>
          <cell r="I301"/>
          <cell r="J301"/>
          <cell r="K301"/>
          <cell r="L301"/>
          <cell r="M301"/>
          <cell r="N301"/>
          <cell r="O301"/>
          <cell r="P301"/>
          <cell r="Q301"/>
          <cell r="R301"/>
          <cell r="S301"/>
          <cell r="T301"/>
          <cell r="U301"/>
          <cell r="V301"/>
          <cell r="W301"/>
          <cell r="X301"/>
          <cell r="Y301"/>
          <cell r="Z301"/>
          <cell r="AA301"/>
          <cell r="AB301"/>
          <cell r="AC301"/>
          <cell r="AD301"/>
          <cell r="AE301"/>
          <cell r="AF301"/>
          <cell r="AG301"/>
        </row>
        <row r="302">
          <cell r="A302">
            <v>21020101</v>
          </cell>
          <cell r="C302" t="str">
            <v>Préstamo Woodburn Holdings V - Capital</v>
          </cell>
          <cell r="D302"/>
          <cell r="E302"/>
          <cell r="F302"/>
          <cell r="G302"/>
          <cell r="H302"/>
          <cell r="I302"/>
          <cell r="J302"/>
          <cell r="K302"/>
          <cell r="L302"/>
          <cell r="M302"/>
          <cell r="N302"/>
          <cell r="O302"/>
          <cell r="P302"/>
          <cell r="Q302"/>
          <cell r="R302"/>
          <cell r="S302"/>
          <cell r="T302"/>
          <cell r="U302"/>
          <cell r="V302"/>
          <cell r="W302"/>
          <cell r="X302"/>
          <cell r="Y302"/>
          <cell r="Z302"/>
          <cell r="AA302"/>
          <cell r="AB302"/>
          <cell r="AC302"/>
          <cell r="AD302"/>
          <cell r="AE302"/>
          <cell r="AF302"/>
          <cell r="AG302"/>
        </row>
        <row r="303">
          <cell r="A303">
            <v>21020102</v>
          </cell>
          <cell r="C303" t="str">
            <v>Préstamo Woodburn Holdings V - Intereses</v>
          </cell>
          <cell r="D303"/>
          <cell r="E303"/>
          <cell r="F303"/>
          <cell r="G303"/>
          <cell r="H303"/>
          <cell r="I303"/>
          <cell r="J303"/>
          <cell r="K303"/>
          <cell r="L303"/>
          <cell r="M303"/>
          <cell r="N303"/>
          <cell r="O303"/>
          <cell r="P303"/>
          <cell r="Q303"/>
          <cell r="R303"/>
          <cell r="S303"/>
          <cell r="T303"/>
          <cell r="U303"/>
          <cell r="V303"/>
          <cell r="W303"/>
          <cell r="X303"/>
          <cell r="Y303"/>
          <cell r="Z303"/>
          <cell r="AA303"/>
          <cell r="AB303"/>
          <cell r="AC303"/>
          <cell r="AD303"/>
          <cell r="AE303"/>
          <cell r="AF303"/>
          <cell r="AG303"/>
        </row>
        <row r="304">
          <cell r="C304"/>
          <cell r="D304"/>
          <cell r="E304"/>
          <cell r="F304"/>
          <cell r="G304"/>
          <cell r="H304"/>
          <cell r="I304"/>
          <cell r="J304"/>
          <cell r="K304"/>
          <cell r="L304"/>
          <cell r="M304"/>
          <cell r="N304"/>
          <cell r="O304"/>
          <cell r="P304"/>
          <cell r="Q304"/>
          <cell r="R304"/>
          <cell r="S304"/>
          <cell r="T304"/>
          <cell r="U304"/>
          <cell r="V304"/>
          <cell r="W304"/>
          <cell r="X304"/>
          <cell r="Y304"/>
          <cell r="Z304"/>
          <cell r="AA304"/>
          <cell r="AB304"/>
          <cell r="AC304"/>
          <cell r="AD304"/>
          <cell r="AE304"/>
          <cell r="AF304"/>
          <cell r="AG304"/>
        </row>
        <row r="305">
          <cell r="A305">
            <v>2230</v>
          </cell>
          <cell r="B305"/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/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/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/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/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/>
          <cell r="E309"/>
          <cell r="F309"/>
          <cell r="G309"/>
          <cell r="H309"/>
          <cell r="I309"/>
          <cell r="J309"/>
          <cell r="K309"/>
          <cell r="L309"/>
          <cell r="M309"/>
          <cell r="N309"/>
          <cell r="O309"/>
          <cell r="P309"/>
          <cell r="Q309"/>
          <cell r="R309"/>
          <cell r="S309"/>
          <cell r="T309"/>
          <cell r="U309"/>
          <cell r="V309"/>
          <cell r="W309"/>
          <cell r="X309"/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/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/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/>
          <cell r="E311"/>
          <cell r="F311"/>
          <cell r="G311"/>
          <cell r="H311"/>
          <cell r="I311"/>
          <cell r="J311"/>
          <cell r="K311"/>
          <cell r="L311"/>
          <cell r="M311"/>
          <cell r="N311"/>
          <cell r="O311"/>
          <cell r="P311"/>
          <cell r="Q311"/>
          <cell r="R311"/>
          <cell r="S311"/>
          <cell r="T311"/>
          <cell r="U311"/>
          <cell r="V311"/>
          <cell r="W311"/>
          <cell r="X311"/>
          <cell r="Y311"/>
          <cell r="Z311"/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/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/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/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/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/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/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/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/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/>
          <cell r="E319"/>
          <cell r="F319"/>
          <cell r="G319"/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/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/>
          <cell r="E320"/>
          <cell r="F320"/>
          <cell r="G320"/>
          <cell r="H320"/>
          <cell r="I320"/>
          <cell r="J320"/>
          <cell r="K320"/>
          <cell r="L320"/>
          <cell r="M320"/>
          <cell r="N320"/>
          <cell r="O320"/>
          <cell r="P320"/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/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/>
          <cell r="E321"/>
          <cell r="F321"/>
          <cell r="G321"/>
          <cell r="H321"/>
          <cell r="I321"/>
          <cell r="J321"/>
          <cell r="K321"/>
          <cell r="L321"/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/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/>
          <cell r="E322"/>
          <cell r="F322"/>
          <cell r="G322"/>
          <cell r="H322"/>
          <cell r="I322"/>
          <cell r="J322"/>
          <cell r="K322"/>
          <cell r="L322"/>
          <cell r="M322"/>
          <cell r="N322"/>
          <cell r="O322"/>
          <cell r="P322"/>
          <cell r="Q322"/>
          <cell r="R322"/>
          <cell r="S322"/>
          <cell r="T322"/>
          <cell r="U322"/>
          <cell r="V322"/>
          <cell r="W322"/>
          <cell r="X322"/>
          <cell r="Y322"/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/>
          <cell r="AF322">
            <v>81.37</v>
          </cell>
          <cell r="AG322">
            <v>0.136186379688363</v>
          </cell>
        </row>
        <row r="323">
          <cell r="C323"/>
          <cell r="D323"/>
          <cell r="E323"/>
          <cell r="F323"/>
          <cell r="G323"/>
          <cell r="H323"/>
          <cell r="I323"/>
          <cell r="J323"/>
          <cell r="K323"/>
          <cell r="L323"/>
          <cell r="M323"/>
          <cell r="N323"/>
          <cell r="O323"/>
          <cell r="P323"/>
          <cell r="Q323"/>
          <cell r="R323"/>
          <cell r="S323"/>
          <cell r="T323"/>
          <cell r="U323"/>
          <cell r="V323"/>
          <cell r="W323"/>
          <cell r="X323"/>
          <cell r="Y323"/>
          <cell r="Z323"/>
          <cell r="AA323"/>
          <cell r="AB323"/>
          <cell r="AC323"/>
          <cell r="AD323"/>
          <cell r="AE323"/>
          <cell r="AF323"/>
          <cell r="AG323">
            <v>1</v>
          </cell>
        </row>
        <row r="324">
          <cell r="A324">
            <v>2240</v>
          </cell>
          <cell r="B324"/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/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/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/>
          <cell r="E326"/>
          <cell r="F326"/>
          <cell r="G326"/>
          <cell r="H326"/>
          <cell r="I326"/>
          <cell r="J326"/>
          <cell r="K326"/>
          <cell r="L326"/>
          <cell r="M326"/>
          <cell r="N326"/>
          <cell r="O326"/>
          <cell r="P326"/>
          <cell r="Q326"/>
          <cell r="R326"/>
          <cell r="S326"/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/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/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/>
          <cell r="E328"/>
          <cell r="F328"/>
          <cell r="G328"/>
          <cell r="H328"/>
          <cell r="I328"/>
          <cell r="J328"/>
          <cell r="K328"/>
          <cell r="L328"/>
          <cell r="M328"/>
          <cell r="N328"/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/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/>
          <cell r="C329" t="str">
            <v>Bonificación Gcial MF</v>
          </cell>
          <cell r="D329"/>
          <cell r="E329"/>
          <cell r="F329"/>
          <cell r="G329"/>
          <cell r="H329"/>
          <cell r="I329"/>
          <cell r="J329"/>
          <cell r="K329"/>
          <cell r="L329"/>
          <cell r="M329"/>
          <cell r="N329"/>
          <cell r="O329"/>
          <cell r="P329"/>
          <cell r="Q329"/>
          <cell r="R329"/>
          <cell r="S329"/>
          <cell r="T329"/>
          <cell r="U329"/>
          <cell r="V329"/>
          <cell r="W329"/>
          <cell r="X329"/>
          <cell r="Y329"/>
          <cell r="Z329"/>
          <cell r="AA329"/>
          <cell r="AB329"/>
          <cell r="AC329"/>
          <cell r="AD329"/>
          <cell r="AE329"/>
          <cell r="AF329"/>
          <cell r="AG329"/>
        </row>
        <row r="330">
          <cell r="C330"/>
          <cell r="D330"/>
          <cell r="E330"/>
          <cell r="F330"/>
          <cell r="G330"/>
          <cell r="H330"/>
          <cell r="I330"/>
          <cell r="J330"/>
          <cell r="K330"/>
          <cell r="L330"/>
          <cell r="M330"/>
          <cell r="N330"/>
          <cell r="O330"/>
          <cell r="P330"/>
          <cell r="Q330"/>
          <cell r="R330"/>
          <cell r="S330"/>
          <cell r="T330"/>
          <cell r="U330"/>
          <cell r="V330"/>
          <cell r="W330"/>
          <cell r="X330"/>
          <cell r="Y330"/>
          <cell r="Z330"/>
          <cell r="AA330"/>
          <cell r="AB330"/>
          <cell r="AC330"/>
          <cell r="AD330"/>
          <cell r="AE330"/>
          <cell r="AF330"/>
          <cell r="AG330"/>
        </row>
        <row r="331">
          <cell r="A331">
            <v>2250</v>
          </cell>
          <cell r="B331"/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/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/>
          <cell r="AF332">
            <v>-5068.0499999999956</v>
          </cell>
          <cell r="AG332">
            <v>-0.12647962607520963</v>
          </cell>
        </row>
        <row r="333">
          <cell r="A333"/>
          <cell r="C333"/>
          <cell r="D333"/>
          <cell r="E333"/>
          <cell r="F333"/>
          <cell r="G333"/>
          <cell r="H333"/>
          <cell r="I333"/>
          <cell r="J333"/>
          <cell r="K333"/>
          <cell r="L333"/>
          <cell r="M333"/>
          <cell r="N333"/>
          <cell r="O333"/>
          <cell r="P333"/>
          <cell r="Q333"/>
          <cell r="R333"/>
          <cell r="S333"/>
          <cell r="T333"/>
          <cell r="U333"/>
          <cell r="V333"/>
          <cell r="W333"/>
          <cell r="X333"/>
          <cell r="Y333"/>
          <cell r="Z333"/>
          <cell r="AA333"/>
          <cell r="AB333"/>
          <cell r="AC333"/>
          <cell r="AD333"/>
          <cell r="AE333"/>
          <cell r="AF333"/>
          <cell r="AG333"/>
        </row>
        <row r="334">
          <cell r="B334"/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/>
          <cell r="AF334">
            <v>1653141.0699999989</v>
          </cell>
          <cell r="AG334">
            <v>5.38905526373658E-2</v>
          </cell>
        </row>
        <row r="335">
          <cell r="D335"/>
          <cell r="E335"/>
          <cell r="F335"/>
          <cell r="G335"/>
          <cell r="H335"/>
          <cell r="I335"/>
          <cell r="J335"/>
          <cell r="K335"/>
          <cell r="L335"/>
          <cell r="M335"/>
          <cell r="N335"/>
          <cell r="O335"/>
          <cell r="P335"/>
          <cell r="Q335"/>
          <cell r="R335"/>
          <cell r="S335"/>
          <cell r="T335"/>
          <cell r="U335"/>
          <cell r="V335"/>
          <cell r="W335"/>
          <cell r="X335"/>
          <cell r="Y335"/>
          <cell r="Z335"/>
          <cell r="AA335"/>
          <cell r="AB335"/>
          <cell r="AC335"/>
          <cell r="AD335"/>
          <cell r="AE335"/>
          <cell r="AF335"/>
          <cell r="AG335"/>
        </row>
        <row r="336">
          <cell r="A336">
            <v>3</v>
          </cell>
          <cell r="B336"/>
          <cell r="C336" t="str">
            <v>Patrimonio de los Accionistas</v>
          </cell>
          <cell r="D336"/>
          <cell r="E336"/>
          <cell r="F336"/>
          <cell r="G336"/>
          <cell r="H336"/>
          <cell r="I336"/>
          <cell r="J336"/>
          <cell r="K336"/>
          <cell r="L336"/>
          <cell r="M336"/>
          <cell r="N336"/>
          <cell r="O336"/>
          <cell r="P336"/>
          <cell r="Q336"/>
          <cell r="R336"/>
          <cell r="S336"/>
          <cell r="T336"/>
          <cell r="U336"/>
          <cell r="V336"/>
          <cell r="W336"/>
          <cell r="X336"/>
          <cell r="Y336"/>
          <cell r="Z336"/>
          <cell r="AA336"/>
          <cell r="AB336"/>
          <cell r="AC336"/>
          <cell r="AD336"/>
          <cell r="AE336"/>
          <cell r="AF336"/>
          <cell r="AG336"/>
        </row>
        <row r="337">
          <cell r="A337">
            <v>3110</v>
          </cell>
          <cell r="B337"/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/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/>
          <cell r="AF338">
            <v>0</v>
          </cell>
          <cell r="AG338" t="str">
            <v>0%</v>
          </cell>
        </row>
        <row r="339">
          <cell r="A339">
            <v>3140</v>
          </cell>
          <cell r="B339"/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/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/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/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/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/>
          <cell r="E342"/>
          <cell r="F342"/>
          <cell r="G342"/>
          <cell r="H342"/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/>
          <cell r="AF342">
            <v>-1387.7600000000002</v>
          </cell>
          <cell r="AG342">
            <v>-0.12372839950856711</v>
          </cell>
        </row>
        <row r="343">
          <cell r="A343"/>
          <cell r="B343"/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/>
          <cell r="AF343">
            <v>-35615.020000000477</v>
          </cell>
          <cell r="AG343">
            <v>-7.0550348069649219E-3</v>
          </cell>
        </row>
        <row r="344">
          <cell r="D344"/>
          <cell r="E344"/>
          <cell r="F344"/>
          <cell r="G344"/>
          <cell r="H344"/>
          <cell r="I344"/>
          <cell r="J344"/>
          <cell r="K344"/>
          <cell r="L344"/>
          <cell r="M344"/>
          <cell r="N344"/>
          <cell r="O344"/>
          <cell r="P344"/>
          <cell r="Q344"/>
          <cell r="R344"/>
          <cell r="S344"/>
          <cell r="T344"/>
          <cell r="U344"/>
          <cell r="V344"/>
          <cell r="W344"/>
          <cell r="X344"/>
          <cell r="Y344"/>
          <cell r="Z344"/>
          <cell r="AA344"/>
          <cell r="AB344"/>
          <cell r="AC344"/>
          <cell r="AD344"/>
          <cell r="AE344"/>
          <cell r="AF344"/>
          <cell r="AG344"/>
        </row>
        <row r="345">
          <cell r="B345"/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/>
          <cell r="AF345">
            <v>1617526.0499999984</v>
          </cell>
          <cell r="AG345">
            <v>4.5278327206150389E-2</v>
          </cell>
        </row>
        <row r="346">
          <cell r="M346"/>
          <cell r="N346"/>
          <cell r="O346"/>
          <cell r="P346"/>
          <cell r="Q346"/>
          <cell r="R346"/>
          <cell r="S346"/>
          <cell r="T346"/>
          <cell r="U346"/>
          <cell r="V346"/>
          <cell r="W346"/>
          <cell r="X346"/>
          <cell r="Y346"/>
          <cell r="Z346"/>
          <cell r="AA346"/>
          <cell r="AB346"/>
          <cell r="AC346"/>
          <cell r="AD346"/>
          <cell r="AE346"/>
          <cell r="AG346"/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/>
          <cell r="AF347">
            <v>3.2596290111541748E-9</v>
          </cell>
          <cell r="AG347"/>
        </row>
        <row r="348">
          <cell r="D348"/>
          <cell r="E348"/>
          <cell r="F348"/>
          <cell r="G348"/>
          <cell r="H348"/>
          <cell r="I348"/>
          <cell r="J348"/>
          <cell r="K348"/>
          <cell r="L348"/>
          <cell r="M348"/>
          <cell r="N348"/>
          <cell r="O348"/>
          <cell r="P348"/>
          <cell r="Q348"/>
          <cell r="R348"/>
          <cell r="S348"/>
          <cell r="T348"/>
          <cell r="U348"/>
          <cell r="V348"/>
          <cell r="W348"/>
          <cell r="X348"/>
          <cell r="Y348"/>
          <cell r="Z348"/>
          <cell r="AA348"/>
          <cell r="AB348"/>
          <cell r="AC348"/>
          <cell r="AD348"/>
          <cell r="AE348"/>
          <cell r="AF348"/>
          <cell r="AG348"/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/>
          <cell r="AF349">
            <v>-58859.170000000857</v>
          </cell>
          <cell r="AG349"/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/>
          <cell r="AF350">
            <v>0</v>
          </cell>
          <cell r="AG350"/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/>
          <cell r="AF351">
            <v>-58859.170000000857</v>
          </cell>
        </row>
        <row r="352">
          <cell r="C352"/>
          <cell r="D352"/>
          <cell r="E352"/>
          <cell r="F352"/>
          <cell r="G352"/>
          <cell r="H352"/>
          <cell r="I352"/>
          <cell r="J352"/>
          <cell r="K352"/>
          <cell r="L352"/>
          <cell r="M352"/>
          <cell r="N352"/>
          <cell r="O352"/>
          <cell r="P352"/>
          <cell r="Q352"/>
          <cell r="R352"/>
          <cell r="S352"/>
          <cell r="T352"/>
          <cell r="U352"/>
          <cell r="V352"/>
          <cell r="W352"/>
          <cell r="X352"/>
          <cell r="Y352"/>
          <cell r="Z352"/>
          <cell r="AA352"/>
          <cell r="AB352"/>
          <cell r="AC352"/>
          <cell r="AD352"/>
          <cell r="AE352"/>
          <cell r="AF352"/>
          <cell r="AG352"/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/>
          <cell r="AF353"/>
          <cell r="AG353"/>
        </row>
        <row r="354">
          <cell r="C354" t="str">
            <v>ESTADO DE RESULTADOS DEL 01 DE ENERO AL 31 DE MARZO 2017</v>
          </cell>
          <cell r="I354"/>
          <cell r="J354"/>
          <cell r="K354"/>
          <cell r="L354"/>
          <cell r="M354"/>
          <cell r="N354"/>
          <cell r="O354"/>
          <cell r="P354"/>
          <cell r="Q354"/>
          <cell r="R354"/>
          <cell r="S354"/>
          <cell r="T354"/>
          <cell r="U354"/>
          <cell r="V354"/>
          <cell r="W354"/>
          <cell r="X354"/>
          <cell r="Y354"/>
          <cell r="Z354"/>
          <cell r="AA354"/>
          <cell r="AB354"/>
          <cell r="AC354"/>
          <cell r="AD354"/>
          <cell r="AE354"/>
          <cell r="AF354"/>
          <cell r="AG354"/>
        </row>
        <row r="355">
          <cell r="N355"/>
          <cell r="O355"/>
          <cell r="P355"/>
          <cell r="Q355"/>
          <cell r="R355"/>
          <cell r="S355"/>
          <cell r="T355"/>
          <cell r="U355"/>
          <cell r="V355"/>
          <cell r="W355"/>
          <cell r="X355"/>
          <cell r="Y355"/>
          <cell r="Z355"/>
          <cell r="AA355"/>
          <cell r="AB355"/>
          <cell r="AC355"/>
          <cell r="AD355"/>
          <cell r="AE355"/>
          <cell r="AG355"/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/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/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/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/>
          <cell r="E359"/>
          <cell r="F359"/>
          <cell r="G359"/>
          <cell r="H359"/>
          <cell r="I359"/>
          <cell r="J359"/>
          <cell r="K359"/>
          <cell r="L359"/>
          <cell r="M359"/>
          <cell r="N359"/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/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/>
          <cell r="E360"/>
          <cell r="F360"/>
          <cell r="G360"/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/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/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/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/>
          <cell r="E363"/>
          <cell r="F363"/>
          <cell r="G363"/>
          <cell r="H363"/>
          <cell r="I363"/>
          <cell r="J363"/>
          <cell r="K363"/>
          <cell r="L363"/>
          <cell r="M363"/>
          <cell r="N363"/>
          <cell r="O363"/>
          <cell r="P363"/>
          <cell r="Q363"/>
          <cell r="R363"/>
          <cell r="S363"/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/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/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/>
          <cell r="E365"/>
          <cell r="F365"/>
          <cell r="G365"/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/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/>
          <cell r="E366"/>
          <cell r="F366"/>
          <cell r="G366"/>
          <cell r="H366"/>
          <cell r="I366"/>
          <cell r="J366"/>
          <cell r="K366"/>
          <cell r="L366"/>
          <cell r="M366"/>
          <cell r="N366"/>
          <cell r="O366"/>
          <cell r="P366"/>
          <cell r="Q366"/>
          <cell r="R366"/>
          <cell r="S366"/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/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/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/>
          <cell r="E368"/>
          <cell r="F368"/>
          <cell r="G368"/>
          <cell r="H368"/>
          <cell r="I368"/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/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/>
          <cell r="E369"/>
          <cell r="F369"/>
          <cell r="G369"/>
          <cell r="H369"/>
          <cell r="I369"/>
          <cell r="J369"/>
          <cell r="K369"/>
          <cell r="L369"/>
          <cell r="M369"/>
          <cell r="N369"/>
          <cell r="O369"/>
          <cell r="P369"/>
          <cell r="Q369"/>
          <cell r="R369"/>
          <cell r="S369"/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/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/>
          <cell r="C370" t="str">
            <v>Intereses Préstamo Multifin - Gerencial</v>
          </cell>
          <cell r="D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  <cell r="O370"/>
          <cell r="P370"/>
          <cell r="Q370"/>
          <cell r="R370"/>
          <cell r="S370"/>
          <cell r="T370"/>
          <cell r="U370"/>
          <cell r="V370"/>
          <cell r="W370"/>
          <cell r="X370"/>
          <cell r="Y370"/>
          <cell r="Z370"/>
          <cell r="AA370"/>
          <cell r="AB370"/>
          <cell r="AC370"/>
          <cell r="AD370"/>
          <cell r="AE370"/>
          <cell r="AF370"/>
          <cell r="AG370"/>
        </row>
        <row r="371">
          <cell r="A371">
            <v>611001010098</v>
          </cell>
          <cell r="B371"/>
          <cell r="C371" t="str">
            <v>IVA Intereses cartera CHTP - Gerencial</v>
          </cell>
          <cell r="D371"/>
          <cell r="E371"/>
          <cell r="F371"/>
          <cell r="G371"/>
          <cell r="H371"/>
          <cell r="I371"/>
          <cell r="J371"/>
          <cell r="K371"/>
          <cell r="L371"/>
          <cell r="M371"/>
          <cell r="N371"/>
          <cell r="O371"/>
          <cell r="P371"/>
          <cell r="Q371"/>
          <cell r="R371"/>
          <cell r="S371"/>
          <cell r="T371"/>
          <cell r="U371"/>
          <cell r="V371"/>
          <cell r="W371"/>
          <cell r="X371"/>
          <cell r="Y371"/>
          <cell r="Z371"/>
          <cell r="AA371"/>
          <cell r="AB371"/>
          <cell r="AC371"/>
          <cell r="AD371"/>
          <cell r="AE371"/>
          <cell r="AF371"/>
          <cell r="AG371"/>
        </row>
        <row r="372">
          <cell r="A372">
            <v>611001010099</v>
          </cell>
          <cell r="B372"/>
          <cell r="C372" t="str">
            <v>Intereses Préstamo CHTP - Gerencial</v>
          </cell>
          <cell r="D372"/>
          <cell r="E372"/>
          <cell r="F372"/>
          <cell r="G372"/>
          <cell r="H372"/>
          <cell r="I372"/>
          <cell r="J372"/>
          <cell r="K372"/>
          <cell r="L372"/>
          <cell r="M372"/>
          <cell r="N372"/>
          <cell r="O372"/>
          <cell r="P372"/>
          <cell r="Q372"/>
          <cell r="R372"/>
          <cell r="S372"/>
          <cell r="T372"/>
          <cell r="U372"/>
          <cell r="V372"/>
          <cell r="W372"/>
          <cell r="X372"/>
          <cell r="Y372"/>
          <cell r="Z372"/>
          <cell r="AA372"/>
          <cell r="AB372"/>
          <cell r="AC372"/>
          <cell r="AD372"/>
          <cell r="AE372"/>
          <cell r="AF372"/>
          <cell r="AG372"/>
        </row>
        <row r="373">
          <cell r="A373">
            <v>42120101</v>
          </cell>
          <cell r="C373" t="str">
            <v>Arrendamiento Centro Financiero SAC MV</v>
          </cell>
          <cell r="D373"/>
          <cell r="E373"/>
          <cell r="F373"/>
          <cell r="G373"/>
          <cell r="H373"/>
          <cell r="I373"/>
          <cell r="J373"/>
          <cell r="K373"/>
          <cell r="L373"/>
          <cell r="M373"/>
          <cell r="N373"/>
          <cell r="O373"/>
          <cell r="P373"/>
          <cell r="Q373"/>
          <cell r="R373"/>
          <cell r="S373"/>
          <cell r="T373"/>
          <cell r="U373"/>
          <cell r="V373"/>
          <cell r="W373"/>
          <cell r="X373"/>
          <cell r="Y373"/>
          <cell r="Z373"/>
          <cell r="AA373"/>
          <cell r="AB373"/>
          <cell r="AC373"/>
          <cell r="AD373"/>
          <cell r="AE373"/>
          <cell r="AF373"/>
          <cell r="AG373"/>
        </row>
        <row r="374">
          <cell r="A374"/>
          <cell r="AE374"/>
          <cell r="AG374"/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/>
          <cell r="AD375"/>
          <cell r="AE375"/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/>
          <cell r="E376"/>
          <cell r="F376"/>
          <cell r="G376"/>
          <cell r="H376"/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/>
          <cell r="AD376"/>
          <cell r="AE376"/>
          <cell r="AF376">
            <v>0</v>
          </cell>
          <cell r="AG376">
            <v>1</v>
          </cell>
        </row>
        <row r="377">
          <cell r="A377"/>
          <cell r="D377"/>
          <cell r="E377"/>
          <cell r="F377"/>
          <cell r="G377"/>
          <cell r="H377"/>
          <cell r="I377"/>
          <cell r="J377"/>
          <cell r="K377"/>
          <cell r="L377"/>
          <cell r="M377"/>
          <cell r="N377"/>
          <cell r="O377"/>
          <cell r="P377"/>
          <cell r="Q377"/>
          <cell r="R377"/>
          <cell r="S377"/>
          <cell r="T377"/>
          <cell r="U377"/>
          <cell r="V377"/>
          <cell r="W377"/>
          <cell r="X377"/>
          <cell r="Y377"/>
          <cell r="Z377"/>
          <cell r="AA377"/>
          <cell r="AB377"/>
          <cell r="AC377"/>
          <cell r="AD377"/>
          <cell r="AE377"/>
          <cell r="AF377"/>
          <cell r="AG377"/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/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/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/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/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/>
          <cell r="E382"/>
          <cell r="F382"/>
          <cell r="G382"/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/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/>
          <cell r="E383"/>
          <cell r="F383"/>
          <cell r="G383"/>
          <cell r="H383"/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/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/>
          <cell r="E384"/>
          <cell r="F384"/>
          <cell r="G384"/>
          <cell r="H384"/>
          <cell r="I384"/>
          <cell r="J384"/>
          <cell r="K384"/>
          <cell r="L384"/>
          <cell r="M384"/>
          <cell r="N384"/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/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/>
          <cell r="E385"/>
          <cell r="F385"/>
          <cell r="G385"/>
          <cell r="H385"/>
          <cell r="I385"/>
          <cell r="J385"/>
          <cell r="K385"/>
          <cell r="L385"/>
          <cell r="M385"/>
          <cell r="N385"/>
          <cell r="O385"/>
          <cell r="P385"/>
          <cell r="Q385"/>
          <cell r="R385"/>
          <cell r="S385"/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/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/>
          <cell r="E386"/>
          <cell r="F386"/>
          <cell r="G386"/>
          <cell r="H386"/>
          <cell r="I386"/>
          <cell r="J386"/>
          <cell r="K386"/>
          <cell r="L386"/>
          <cell r="M386"/>
          <cell r="N386"/>
          <cell r="O386"/>
          <cell r="P386"/>
          <cell r="Q386"/>
          <cell r="R386"/>
          <cell r="S386"/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/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/>
          <cell r="E387"/>
          <cell r="F387"/>
          <cell r="G387"/>
          <cell r="H387"/>
          <cell r="I387"/>
          <cell r="J387"/>
          <cell r="K387"/>
          <cell r="L387"/>
          <cell r="M387"/>
          <cell r="N387"/>
          <cell r="O387"/>
          <cell r="P387"/>
          <cell r="Q387"/>
          <cell r="R387"/>
          <cell r="S387"/>
          <cell r="T387"/>
          <cell r="U387"/>
          <cell r="V387"/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/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/>
          <cell r="E388"/>
          <cell r="F388"/>
          <cell r="G388"/>
          <cell r="H388"/>
          <cell r="I388"/>
          <cell r="J388"/>
          <cell r="K388"/>
          <cell r="L388"/>
          <cell r="M388"/>
          <cell r="N388"/>
          <cell r="O388"/>
          <cell r="P388"/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/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/>
          <cell r="E389"/>
          <cell r="F389"/>
          <cell r="G389"/>
          <cell r="H389"/>
          <cell r="I389"/>
          <cell r="J389"/>
          <cell r="K389"/>
          <cell r="L389"/>
          <cell r="M389"/>
          <cell r="N389"/>
          <cell r="O389"/>
          <cell r="P389"/>
          <cell r="Q389"/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/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  <cell r="O390"/>
          <cell r="P390"/>
          <cell r="Q390"/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/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/>
          <cell r="E391"/>
          <cell r="F391"/>
          <cell r="G391"/>
          <cell r="H391"/>
          <cell r="I391"/>
          <cell r="J391"/>
          <cell r="K391"/>
          <cell r="L391"/>
          <cell r="M391"/>
          <cell r="N391"/>
          <cell r="O391"/>
          <cell r="P391"/>
          <cell r="Q391"/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/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/>
          <cell r="E392"/>
          <cell r="F392"/>
          <cell r="G392"/>
          <cell r="H392"/>
          <cell r="I392"/>
          <cell r="J392"/>
          <cell r="K392"/>
          <cell r="L392"/>
          <cell r="M392"/>
          <cell r="N392"/>
          <cell r="O392"/>
          <cell r="P392"/>
          <cell r="Q392"/>
          <cell r="R392"/>
          <cell r="S392"/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/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/>
          <cell r="E393"/>
          <cell r="F393"/>
          <cell r="G393"/>
          <cell r="H393"/>
          <cell r="I393"/>
          <cell r="J393"/>
          <cell r="K393"/>
          <cell r="L393"/>
          <cell r="M393"/>
          <cell r="N393"/>
          <cell r="O393"/>
          <cell r="P393"/>
          <cell r="Q393"/>
          <cell r="R393"/>
          <cell r="S393"/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/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/>
          <cell r="E394"/>
          <cell r="F394"/>
          <cell r="G394"/>
          <cell r="H394"/>
          <cell r="I394"/>
          <cell r="J394"/>
          <cell r="K394"/>
          <cell r="L394"/>
          <cell r="M394"/>
          <cell r="N394"/>
          <cell r="O394"/>
          <cell r="P394"/>
          <cell r="Q394"/>
          <cell r="R394"/>
          <cell r="S394"/>
          <cell r="T394"/>
          <cell r="U394"/>
          <cell r="V394"/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/>
          <cell r="AF394">
            <v>0</v>
          </cell>
          <cell r="AG394">
            <v>1</v>
          </cell>
        </row>
        <row r="395">
          <cell r="A395"/>
          <cell r="AE395"/>
          <cell r="AG395"/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/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/>
          <cell r="E397"/>
          <cell r="F397"/>
          <cell r="G397"/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/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/>
          <cell r="E398"/>
          <cell r="F398"/>
          <cell r="G398"/>
          <cell r="H398"/>
          <cell r="I398"/>
          <cell r="J398"/>
          <cell r="K398"/>
          <cell r="L398"/>
          <cell r="M398"/>
          <cell r="N398"/>
          <cell r="O398"/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/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/>
          <cell r="E399"/>
          <cell r="F399"/>
          <cell r="G399"/>
          <cell r="H399"/>
          <cell r="I399"/>
          <cell r="J399"/>
          <cell r="K399"/>
          <cell r="L399"/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/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/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/>
          <cell r="E401"/>
          <cell r="F401"/>
          <cell r="G401"/>
          <cell r="H401"/>
          <cell r="I401"/>
          <cell r="J401"/>
          <cell r="K401"/>
          <cell r="L401"/>
          <cell r="M401"/>
          <cell r="N401"/>
          <cell r="O401"/>
          <cell r="P401"/>
          <cell r="Q401"/>
          <cell r="R401"/>
          <cell r="S401"/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/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/>
          <cell r="E402"/>
          <cell r="F402"/>
          <cell r="G402"/>
          <cell r="H402"/>
          <cell r="I402"/>
          <cell r="J402"/>
          <cell r="K402"/>
          <cell r="L402"/>
          <cell r="M402"/>
          <cell r="N402"/>
          <cell r="O402"/>
          <cell r="P402"/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/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/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/>
          <cell r="E404"/>
          <cell r="F404"/>
          <cell r="G404"/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/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/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/>
          <cell r="E406"/>
          <cell r="F406"/>
          <cell r="G406"/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/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/>
          <cell r="E407"/>
          <cell r="F407"/>
          <cell r="G407"/>
          <cell r="H407"/>
          <cell r="I407"/>
          <cell r="J407"/>
          <cell r="K407"/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/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/>
          <cell r="E408"/>
          <cell r="F408"/>
          <cell r="G408"/>
          <cell r="H408"/>
          <cell r="I408"/>
          <cell r="J408"/>
          <cell r="K408"/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/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/>
          <cell r="E409"/>
          <cell r="F409"/>
          <cell r="G409"/>
          <cell r="H409"/>
          <cell r="I409"/>
          <cell r="J409"/>
          <cell r="K409"/>
          <cell r="L409"/>
          <cell r="M409"/>
          <cell r="N409"/>
          <cell r="O409"/>
          <cell r="P409"/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/>
          <cell r="AF409">
            <v>-0.25</v>
          </cell>
          <cell r="AG409">
            <v>1</v>
          </cell>
        </row>
        <row r="410">
          <cell r="A410"/>
          <cell r="D410"/>
          <cell r="E410"/>
          <cell r="F410"/>
          <cell r="G410"/>
          <cell r="H410"/>
          <cell r="I410"/>
          <cell r="J410"/>
          <cell r="K410"/>
          <cell r="L410"/>
          <cell r="M410"/>
          <cell r="N410"/>
          <cell r="O410"/>
          <cell r="P410"/>
          <cell r="Q410"/>
          <cell r="R410"/>
          <cell r="S410"/>
          <cell r="T410"/>
          <cell r="U410"/>
          <cell r="V410"/>
          <cell r="W410"/>
          <cell r="X410"/>
          <cell r="Y410"/>
          <cell r="Z410"/>
          <cell r="AA410"/>
          <cell r="AB410"/>
          <cell r="AC410"/>
          <cell r="AD410"/>
          <cell r="AE410"/>
          <cell r="AF410"/>
          <cell r="AG410"/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/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/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/>
          <cell r="E413"/>
          <cell r="F413"/>
          <cell r="G413"/>
          <cell r="H413"/>
          <cell r="I413"/>
          <cell r="J413"/>
          <cell r="K413"/>
          <cell r="L413"/>
          <cell r="M413"/>
          <cell r="N413"/>
          <cell r="O413"/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/>
          <cell r="X413"/>
          <cell r="Y413"/>
          <cell r="Z413"/>
          <cell r="AA413"/>
          <cell r="AB413">
            <v>5861.65</v>
          </cell>
          <cell r="AC413">
            <v>0</v>
          </cell>
          <cell r="AD413"/>
          <cell r="AE413"/>
          <cell r="AF413">
            <v>0</v>
          </cell>
          <cell r="AG413">
            <v>1</v>
          </cell>
        </row>
        <row r="414">
          <cell r="A414"/>
          <cell r="N414"/>
          <cell r="O414"/>
          <cell r="P414"/>
          <cell r="Q414"/>
          <cell r="R414"/>
          <cell r="S414"/>
          <cell r="T414"/>
          <cell r="U414"/>
          <cell r="V414"/>
          <cell r="W414"/>
          <cell r="X414"/>
          <cell r="Y414"/>
          <cell r="Z414"/>
          <cell r="AA414"/>
          <cell r="AB414"/>
          <cell r="AC414"/>
          <cell r="AD414"/>
          <cell r="AE414"/>
          <cell r="AG414"/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/>
          <cell r="AD415"/>
          <cell r="AE415"/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/>
          <cell r="Y416"/>
          <cell r="Z416"/>
          <cell r="AA416">
            <v>0</v>
          </cell>
          <cell r="AB416">
            <v>0</v>
          </cell>
          <cell r="AC416">
            <v>0</v>
          </cell>
          <cell r="AD416"/>
          <cell r="AE416"/>
          <cell r="AF416">
            <v>0</v>
          </cell>
          <cell r="AG416">
            <v>1</v>
          </cell>
        </row>
        <row r="417">
          <cell r="A417"/>
          <cell r="C417"/>
          <cell r="D417"/>
          <cell r="E417"/>
          <cell r="F417"/>
          <cell r="G417"/>
          <cell r="H417"/>
          <cell r="I417"/>
          <cell r="J417"/>
          <cell r="K417"/>
          <cell r="L417"/>
          <cell r="M417"/>
          <cell r="N417"/>
          <cell r="O417"/>
          <cell r="P417"/>
          <cell r="Q417"/>
          <cell r="R417"/>
          <cell r="S417"/>
          <cell r="T417"/>
          <cell r="U417"/>
          <cell r="V417"/>
          <cell r="W417"/>
          <cell r="X417"/>
          <cell r="Y417"/>
          <cell r="Z417"/>
          <cell r="AA417"/>
          <cell r="AB417"/>
          <cell r="AC417"/>
          <cell r="AD417"/>
          <cell r="AE417"/>
          <cell r="AF417"/>
          <cell r="AG417"/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/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/>
          <cell r="E419"/>
          <cell r="F419"/>
          <cell r="G419"/>
          <cell r="H419"/>
          <cell r="I419"/>
          <cell r="J419"/>
          <cell r="K419"/>
          <cell r="L419"/>
          <cell r="M419"/>
          <cell r="N419"/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/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/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/>
          <cell r="E421"/>
          <cell r="F421"/>
          <cell r="G421"/>
          <cell r="H421"/>
          <cell r="I421"/>
          <cell r="J421"/>
          <cell r="K421"/>
          <cell r="L421"/>
          <cell r="M421"/>
          <cell r="N421"/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/>
          <cell r="AF421">
            <v>0</v>
          </cell>
          <cell r="AG421">
            <v>1</v>
          </cell>
        </row>
        <row r="422">
          <cell r="A422"/>
          <cell r="L422"/>
          <cell r="M422"/>
          <cell r="N422"/>
          <cell r="O422"/>
          <cell r="P422"/>
          <cell r="Q422"/>
          <cell r="R422"/>
          <cell r="S422"/>
          <cell r="T422"/>
          <cell r="U422"/>
          <cell r="V422"/>
          <cell r="W422"/>
          <cell r="X422"/>
          <cell r="Y422"/>
          <cell r="Z422"/>
          <cell r="AA422"/>
          <cell r="AB422"/>
          <cell r="AC422"/>
          <cell r="AD422"/>
          <cell r="AE422"/>
          <cell r="AG422"/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/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/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/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/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/>
          <cell r="AF427">
            <v>-90.320000000000164</v>
          </cell>
          <cell r="AG427">
            <v>-9.7565191090371123E-2</v>
          </cell>
        </row>
        <row r="428">
          <cell r="A428"/>
          <cell r="D428"/>
          <cell r="E428"/>
          <cell r="F428"/>
          <cell r="G428"/>
          <cell r="H428"/>
          <cell r="I428"/>
          <cell r="J428"/>
          <cell r="K428"/>
          <cell r="L428"/>
          <cell r="M428"/>
          <cell r="N428"/>
          <cell r="O428"/>
          <cell r="P428"/>
          <cell r="Q428"/>
          <cell r="R428"/>
          <cell r="S428"/>
          <cell r="T428"/>
          <cell r="U428"/>
          <cell r="V428"/>
          <cell r="W428"/>
          <cell r="X428"/>
          <cell r="Y428"/>
          <cell r="Z428"/>
          <cell r="AA428"/>
          <cell r="AB428"/>
          <cell r="AC428"/>
          <cell r="AD428"/>
          <cell r="AE428"/>
          <cell r="AF428"/>
          <cell r="AG428"/>
        </row>
        <row r="429">
          <cell r="A429">
            <v>711003</v>
          </cell>
          <cell r="C429" t="str">
            <v>Préstamos para cubrir deficit de Caja</v>
          </cell>
          <cell r="D429"/>
          <cell r="E429"/>
          <cell r="F429"/>
          <cell r="G429"/>
          <cell r="H429"/>
          <cell r="I429"/>
          <cell r="J429"/>
          <cell r="K429"/>
          <cell r="L429"/>
          <cell r="M429"/>
          <cell r="N429"/>
          <cell r="O429"/>
          <cell r="P429"/>
          <cell r="Q429"/>
          <cell r="R429"/>
          <cell r="S429"/>
          <cell r="T429"/>
          <cell r="U429"/>
          <cell r="V429"/>
          <cell r="W429"/>
          <cell r="X429"/>
          <cell r="Y429"/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/>
          <cell r="AE429"/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/>
          <cell r="E430"/>
          <cell r="F430"/>
          <cell r="G430"/>
          <cell r="H430"/>
          <cell r="I430"/>
          <cell r="J430"/>
          <cell r="K430"/>
          <cell r="L430"/>
          <cell r="M430"/>
          <cell r="N430"/>
          <cell r="O430"/>
          <cell r="P430"/>
          <cell r="Q430"/>
          <cell r="R430"/>
          <cell r="S430"/>
          <cell r="T430"/>
          <cell r="U430"/>
          <cell r="V430"/>
          <cell r="W430"/>
          <cell r="X430"/>
          <cell r="Y430"/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/>
          <cell r="AF430">
            <v>0</v>
          </cell>
          <cell r="AG430">
            <v>1</v>
          </cell>
        </row>
        <row r="431">
          <cell r="A431"/>
          <cell r="D431"/>
          <cell r="E431"/>
          <cell r="F431"/>
          <cell r="G431"/>
          <cell r="H431"/>
          <cell r="I431"/>
          <cell r="J431"/>
          <cell r="K431"/>
          <cell r="L431"/>
          <cell r="M431"/>
          <cell r="N431"/>
          <cell r="O431"/>
          <cell r="P431"/>
          <cell r="Q431"/>
          <cell r="R431"/>
          <cell r="S431"/>
          <cell r="T431"/>
          <cell r="U431"/>
          <cell r="V431"/>
          <cell r="W431"/>
          <cell r="X431"/>
          <cell r="Y431"/>
          <cell r="Z431"/>
          <cell r="AA431"/>
          <cell r="AB431"/>
          <cell r="AC431"/>
          <cell r="AD431"/>
          <cell r="AE431"/>
          <cell r="AF431"/>
          <cell r="AG431"/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/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/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/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/>
          <cell r="AF435">
            <v>0</v>
          </cell>
          <cell r="AG435" t="str">
            <v>0%</v>
          </cell>
        </row>
        <row r="436">
          <cell r="A436"/>
          <cell r="I436"/>
          <cell r="AE436"/>
          <cell r="AF436"/>
          <cell r="AG436"/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/>
          <cell r="X437"/>
          <cell r="Y437"/>
          <cell r="Z437"/>
          <cell r="AA437"/>
          <cell r="AB437"/>
          <cell r="AC437"/>
          <cell r="AD437"/>
          <cell r="AE437"/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/>
          <cell r="X438"/>
          <cell r="Y438"/>
          <cell r="Z438"/>
          <cell r="AA438"/>
          <cell r="AB438"/>
          <cell r="AC438"/>
          <cell r="AD438"/>
          <cell r="AE438"/>
          <cell r="AF438">
            <v>0</v>
          </cell>
          <cell r="AG438">
            <v>1</v>
          </cell>
        </row>
        <row r="439">
          <cell r="A439"/>
          <cell r="AE439"/>
          <cell r="AG439"/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/>
          <cell r="X440"/>
          <cell r="Y440"/>
          <cell r="Z440"/>
          <cell r="AA440"/>
          <cell r="AB440"/>
          <cell r="AC440"/>
          <cell r="AD440"/>
          <cell r="AE440"/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/>
          <cell r="V441"/>
          <cell r="W441"/>
          <cell r="X441"/>
          <cell r="Y441"/>
          <cell r="Z441"/>
          <cell r="AA441"/>
          <cell r="AB441"/>
          <cell r="AC441"/>
          <cell r="AD441"/>
          <cell r="AE441"/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/>
          <cell r="V442"/>
          <cell r="W442"/>
          <cell r="X442"/>
          <cell r="Y442"/>
          <cell r="Z442"/>
          <cell r="AA442"/>
          <cell r="AB442"/>
          <cell r="AC442"/>
          <cell r="AD442"/>
          <cell r="AE442"/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/>
          <cell r="V443"/>
          <cell r="W443"/>
          <cell r="X443"/>
          <cell r="Y443"/>
          <cell r="Z443"/>
          <cell r="AA443"/>
          <cell r="AB443"/>
          <cell r="AC443"/>
          <cell r="AD443"/>
          <cell r="AE443"/>
          <cell r="AF443">
            <v>0</v>
          </cell>
          <cell r="AG443">
            <v>1</v>
          </cell>
        </row>
        <row r="444">
          <cell r="A444"/>
          <cell r="AE444"/>
          <cell r="AG444"/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/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/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/>
          <cell r="AF446">
            <v>-5740.5200000000768</v>
          </cell>
          <cell r="AG446">
            <v>-2.4324303252348127E-2</v>
          </cell>
        </row>
        <row r="447">
          <cell r="A447"/>
          <cell r="C447"/>
          <cell r="D447"/>
          <cell r="E447"/>
          <cell r="F447"/>
          <cell r="G447"/>
          <cell r="H447"/>
          <cell r="I447"/>
          <cell r="J447"/>
          <cell r="K447"/>
          <cell r="L447"/>
          <cell r="M447"/>
          <cell r="N447"/>
          <cell r="O447"/>
          <cell r="P447"/>
          <cell r="Q447"/>
          <cell r="R447"/>
          <cell r="S447"/>
          <cell r="T447"/>
          <cell r="U447"/>
          <cell r="V447"/>
          <cell r="W447"/>
          <cell r="X447"/>
          <cell r="Y447"/>
          <cell r="Z447"/>
          <cell r="AA447"/>
          <cell r="AB447"/>
          <cell r="AC447"/>
          <cell r="AD447"/>
          <cell r="AE447"/>
          <cell r="AF447"/>
          <cell r="AG447"/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/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/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/>
          <cell r="AF449">
            <v>11279.249999999998</v>
          </cell>
          <cell r="AG449">
            <v>1.8553717240970908</v>
          </cell>
        </row>
        <row r="450">
          <cell r="A450"/>
          <cell r="D450"/>
          <cell r="E450"/>
          <cell r="F450"/>
          <cell r="G450"/>
          <cell r="H450"/>
          <cell r="I450"/>
          <cell r="J450"/>
          <cell r="K450"/>
          <cell r="L450"/>
          <cell r="M450"/>
          <cell r="N450"/>
          <cell r="O450"/>
          <cell r="P450"/>
          <cell r="Q450"/>
          <cell r="R450"/>
          <cell r="S450"/>
          <cell r="T450"/>
          <cell r="U450"/>
          <cell r="V450"/>
          <cell r="W450"/>
          <cell r="X450"/>
          <cell r="Y450"/>
          <cell r="Z450"/>
          <cell r="AA450"/>
          <cell r="AB450"/>
          <cell r="AC450"/>
          <cell r="AD450"/>
          <cell r="AE450"/>
          <cell r="AF450"/>
          <cell r="AG450"/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/>
          <cell r="X451"/>
          <cell r="Y451"/>
          <cell r="Z451"/>
          <cell r="AA451"/>
          <cell r="AB451"/>
          <cell r="AC451"/>
          <cell r="AD451"/>
          <cell r="AE451"/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/>
          <cell r="AC452"/>
          <cell r="AD452"/>
          <cell r="AE452"/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/>
          <cell r="AC453"/>
          <cell r="AD453"/>
          <cell r="AE453"/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/>
          <cell r="AC454"/>
          <cell r="AD454"/>
          <cell r="AE454"/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/>
          <cell r="AC455"/>
          <cell r="AD455"/>
          <cell r="AE455"/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/>
          <cell r="AC456"/>
          <cell r="AD456"/>
          <cell r="AE456"/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/>
          <cell r="AC457"/>
          <cell r="AD457"/>
          <cell r="AE457"/>
          <cell r="AF457">
            <v>0</v>
          </cell>
          <cell r="AG457">
            <v>1</v>
          </cell>
        </row>
        <row r="458">
          <cell r="A458"/>
          <cell r="C458"/>
          <cell r="D458"/>
          <cell r="E458"/>
          <cell r="F458"/>
          <cell r="G458"/>
          <cell r="H458"/>
          <cell r="I458"/>
          <cell r="J458"/>
          <cell r="K458"/>
          <cell r="L458"/>
          <cell r="M458"/>
          <cell r="N458"/>
          <cell r="O458"/>
          <cell r="P458"/>
          <cell r="Q458"/>
          <cell r="R458"/>
          <cell r="S458"/>
          <cell r="T458"/>
          <cell r="U458"/>
          <cell r="V458"/>
          <cell r="W458"/>
          <cell r="X458"/>
          <cell r="Y458"/>
          <cell r="Z458"/>
          <cell r="AA458"/>
          <cell r="AB458"/>
          <cell r="AC458"/>
          <cell r="AD458"/>
          <cell r="AE458"/>
          <cell r="AF458"/>
          <cell r="AG458"/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/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/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/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/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/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/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/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/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/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/>
          <cell r="E468"/>
          <cell r="F468"/>
          <cell r="G468"/>
          <cell r="H468"/>
          <cell r="I468"/>
          <cell r="J468"/>
          <cell r="K468"/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/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/>
          <cell r="E469"/>
          <cell r="F469"/>
          <cell r="G469"/>
          <cell r="H469"/>
          <cell r="I469"/>
          <cell r="J469"/>
          <cell r="K469"/>
          <cell r="L469"/>
          <cell r="M469"/>
          <cell r="N469"/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/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/>
          <cell r="E470"/>
          <cell r="F470"/>
          <cell r="G470"/>
          <cell r="H470"/>
          <cell r="I470"/>
          <cell r="J470"/>
          <cell r="K470"/>
          <cell r="L470"/>
          <cell r="M470"/>
          <cell r="N470"/>
          <cell r="O470"/>
          <cell r="P470"/>
          <cell r="Q470"/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/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/>
          <cell r="E471"/>
          <cell r="F471"/>
          <cell r="G471"/>
          <cell r="H471"/>
          <cell r="I471"/>
          <cell r="J471"/>
          <cell r="K471"/>
          <cell r="L471"/>
          <cell r="M471"/>
          <cell r="N471"/>
          <cell r="O471"/>
          <cell r="P471"/>
          <cell r="Q471"/>
          <cell r="R471"/>
          <cell r="S471"/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/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/>
          <cell r="E472"/>
          <cell r="F472"/>
          <cell r="G472"/>
          <cell r="H472"/>
          <cell r="I472"/>
          <cell r="J472"/>
          <cell r="K472"/>
          <cell r="L472"/>
          <cell r="M472"/>
          <cell r="N472"/>
          <cell r="O472"/>
          <cell r="P472"/>
          <cell r="Q472"/>
          <cell r="R472"/>
          <cell r="S472"/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/>
          <cell r="AF472">
            <v>0</v>
          </cell>
          <cell r="AG472">
            <v>1</v>
          </cell>
        </row>
        <row r="473">
          <cell r="A473"/>
          <cell r="S473"/>
          <cell r="U473"/>
          <cell r="V473"/>
          <cell r="W473"/>
          <cell r="X473"/>
          <cell r="Y473"/>
          <cell r="Z473"/>
          <cell r="AA473"/>
          <cell r="AB473"/>
          <cell r="AC473"/>
          <cell r="AD473"/>
          <cell r="AE473"/>
          <cell r="AG473"/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/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/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/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/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/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/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/>
          <cell r="C480" t="str">
            <v>Gastos de Ventas</v>
          </cell>
          <cell r="D480"/>
          <cell r="E480"/>
          <cell r="F480"/>
          <cell r="G480"/>
          <cell r="H480"/>
          <cell r="I480"/>
          <cell r="J480"/>
          <cell r="K480"/>
          <cell r="L480"/>
          <cell r="M480"/>
          <cell r="N480"/>
          <cell r="O480"/>
          <cell r="P480"/>
          <cell r="Q480"/>
          <cell r="R480"/>
          <cell r="S480"/>
          <cell r="T480"/>
          <cell r="U480"/>
          <cell r="V480"/>
          <cell r="W480"/>
          <cell r="X480"/>
          <cell r="Y480"/>
          <cell r="Z480"/>
          <cell r="AA480"/>
          <cell r="AB480"/>
          <cell r="AC480"/>
          <cell r="AD480"/>
          <cell r="AE480"/>
          <cell r="AF480"/>
          <cell r="AG480"/>
        </row>
        <row r="481">
          <cell r="A481">
            <v>8110011001</v>
          </cell>
          <cell r="B481"/>
          <cell r="C481" t="str">
            <v xml:space="preserve">    Salarios ordinarios</v>
          </cell>
          <cell r="D481"/>
          <cell r="E481"/>
          <cell r="F481"/>
          <cell r="G481"/>
          <cell r="H481"/>
          <cell r="I481"/>
          <cell r="J481"/>
          <cell r="K481"/>
          <cell r="L481"/>
          <cell r="M481"/>
          <cell r="N481"/>
          <cell r="O481"/>
          <cell r="P481"/>
          <cell r="Q481"/>
          <cell r="R481"/>
          <cell r="S481"/>
          <cell r="T481"/>
          <cell r="U481"/>
          <cell r="V481"/>
          <cell r="W481"/>
          <cell r="X481"/>
          <cell r="Y481"/>
          <cell r="Z481"/>
          <cell r="AA481"/>
          <cell r="AB481"/>
          <cell r="AC481"/>
          <cell r="AD481"/>
          <cell r="AE481"/>
          <cell r="AF481"/>
          <cell r="AG481"/>
        </row>
        <row r="482">
          <cell r="A482">
            <v>8110011002</v>
          </cell>
          <cell r="B482"/>
          <cell r="C482" t="str">
            <v xml:space="preserve">    Comisiones</v>
          </cell>
          <cell r="D482"/>
          <cell r="E482"/>
          <cell r="F482"/>
          <cell r="G482"/>
          <cell r="H482"/>
          <cell r="I482"/>
          <cell r="J482"/>
          <cell r="K482"/>
          <cell r="L482"/>
          <cell r="M482"/>
          <cell r="N482"/>
          <cell r="O482"/>
          <cell r="P482"/>
          <cell r="Q482"/>
          <cell r="R482"/>
          <cell r="S482"/>
          <cell r="T482"/>
          <cell r="U482"/>
          <cell r="V482"/>
          <cell r="W482"/>
          <cell r="X482"/>
          <cell r="Y482"/>
          <cell r="Z482"/>
          <cell r="AA482"/>
          <cell r="AB482"/>
          <cell r="AC482"/>
          <cell r="AD482"/>
          <cell r="AE482"/>
          <cell r="AF482"/>
          <cell r="AG482"/>
        </row>
        <row r="483">
          <cell r="A483">
            <v>8110011003</v>
          </cell>
          <cell r="B483"/>
          <cell r="C483" t="str">
            <v xml:space="preserve">    Cargas sociales</v>
          </cell>
          <cell r="D483"/>
          <cell r="E483"/>
          <cell r="F483"/>
          <cell r="G483"/>
          <cell r="H483"/>
          <cell r="I483"/>
          <cell r="J483"/>
          <cell r="K483"/>
          <cell r="L483"/>
          <cell r="M483"/>
          <cell r="N483"/>
          <cell r="O483"/>
          <cell r="P483"/>
          <cell r="Q483"/>
          <cell r="R483"/>
          <cell r="S483"/>
          <cell r="T483"/>
          <cell r="U483"/>
          <cell r="V483"/>
          <cell r="W483"/>
          <cell r="X483"/>
          <cell r="Y483"/>
          <cell r="Z483"/>
          <cell r="AA483"/>
          <cell r="AB483"/>
          <cell r="AC483"/>
          <cell r="AD483"/>
          <cell r="AE483"/>
          <cell r="AF483"/>
          <cell r="AG483"/>
        </row>
        <row r="484">
          <cell r="A484">
            <v>8110011004</v>
          </cell>
          <cell r="B484"/>
          <cell r="C484" t="str">
            <v xml:space="preserve">    Prestaciones</v>
          </cell>
          <cell r="D484"/>
          <cell r="E484"/>
          <cell r="F484"/>
          <cell r="G484"/>
          <cell r="H484"/>
          <cell r="I484"/>
          <cell r="J484"/>
          <cell r="K484"/>
          <cell r="L484"/>
          <cell r="M484"/>
          <cell r="N484"/>
          <cell r="O484"/>
          <cell r="P484"/>
          <cell r="Q484"/>
          <cell r="R484"/>
          <cell r="S484"/>
          <cell r="T484"/>
          <cell r="U484"/>
          <cell r="V484"/>
          <cell r="W484"/>
          <cell r="X484"/>
          <cell r="Y484"/>
          <cell r="Z484"/>
          <cell r="AA484"/>
          <cell r="AB484"/>
          <cell r="AC484"/>
          <cell r="AD484"/>
          <cell r="AE484"/>
          <cell r="AF484"/>
          <cell r="AG484"/>
        </row>
        <row r="485">
          <cell r="A485">
            <v>8110011005</v>
          </cell>
          <cell r="B485"/>
          <cell r="C485" t="str">
            <v xml:space="preserve">    Seguro medico y de Vida</v>
          </cell>
          <cell r="D485"/>
          <cell r="E485"/>
          <cell r="F485"/>
          <cell r="G485"/>
          <cell r="H485"/>
          <cell r="I485"/>
          <cell r="J485"/>
          <cell r="K485"/>
          <cell r="L485"/>
          <cell r="M485"/>
          <cell r="N485"/>
          <cell r="O485"/>
          <cell r="P485"/>
          <cell r="Q485"/>
          <cell r="R485"/>
          <cell r="S485"/>
          <cell r="T485"/>
          <cell r="U485"/>
          <cell r="V485"/>
          <cell r="W485"/>
          <cell r="X485"/>
          <cell r="Y485"/>
          <cell r="Z485"/>
          <cell r="AA485"/>
          <cell r="AB485"/>
          <cell r="AC485"/>
          <cell r="AD485"/>
          <cell r="AE485"/>
          <cell r="AF485"/>
          <cell r="AG485"/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/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/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/>
          <cell r="E488"/>
          <cell r="F488"/>
          <cell r="G488"/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/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/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/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/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/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/>
          <cell r="E493"/>
          <cell r="F493"/>
          <cell r="G493"/>
          <cell r="H493"/>
          <cell r="I493"/>
          <cell r="J493"/>
          <cell r="K493"/>
          <cell r="L493"/>
          <cell r="M493"/>
          <cell r="N493"/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/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/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/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/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/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/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/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/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/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/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/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/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/>
          <cell r="E505"/>
          <cell r="F505"/>
          <cell r="G505"/>
          <cell r="H505"/>
          <cell r="I505"/>
          <cell r="J505"/>
          <cell r="K505"/>
          <cell r="L505"/>
          <cell r="M505"/>
          <cell r="N505"/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/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/>
          <cell r="E506"/>
          <cell r="F506"/>
          <cell r="G506"/>
          <cell r="H506"/>
          <cell r="I506"/>
          <cell r="J506"/>
          <cell r="K506"/>
          <cell r="L506"/>
          <cell r="M506"/>
          <cell r="N506"/>
          <cell r="O506"/>
          <cell r="P506"/>
          <cell r="Q506"/>
          <cell r="R506"/>
          <cell r="S506"/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/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/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/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/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/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/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/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/>
          <cell r="E513"/>
          <cell r="F513"/>
          <cell r="G513"/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/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/>
          <cell r="AF514">
            <v>0</v>
          </cell>
          <cell r="AG514">
            <v>1</v>
          </cell>
        </row>
        <row r="515">
          <cell r="A515"/>
          <cell r="H515"/>
          <cell r="I515"/>
          <cell r="J515"/>
          <cell r="K515"/>
          <cell r="AE515"/>
          <cell r="AG515"/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/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/>
          <cell r="I517"/>
          <cell r="J517"/>
          <cell r="K517"/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/>
          <cell r="AF517">
            <v>-1143.9100000000008</v>
          </cell>
          <cell r="AG517">
            <v>-0.36508853455209328</v>
          </cell>
        </row>
        <row r="518">
          <cell r="A518"/>
          <cell r="AE518"/>
          <cell r="AF518"/>
          <cell r="AG518"/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/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/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/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/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/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/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/>
          <cell r="AF525">
            <v>18.230000000000018</v>
          </cell>
          <cell r="AG525">
            <v>0.33578927979370088</v>
          </cell>
        </row>
        <row r="526">
          <cell r="A526"/>
          <cell r="AE526"/>
          <cell r="AG526"/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/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/>
          <cell r="E528"/>
          <cell r="F528"/>
          <cell r="G528"/>
          <cell r="H528"/>
          <cell r="I528"/>
          <cell r="J528"/>
          <cell r="K528"/>
          <cell r="L528"/>
          <cell r="M528"/>
          <cell r="N528"/>
          <cell r="O528"/>
          <cell r="P528"/>
          <cell r="Q528"/>
          <cell r="R528"/>
          <cell r="S528"/>
          <cell r="T528"/>
          <cell r="U528"/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/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/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/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/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/>
          <cell r="E532"/>
          <cell r="F532"/>
          <cell r="G532"/>
          <cell r="H532"/>
          <cell r="I532"/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/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/>
          <cell r="E533"/>
          <cell r="F533"/>
          <cell r="G533"/>
          <cell r="H533"/>
          <cell r="I533"/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/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/>
          <cell r="E534"/>
          <cell r="F534"/>
          <cell r="G534"/>
          <cell r="H534"/>
          <cell r="I534"/>
          <cell r="J534"/>
          <cell r="K534"/>
          <cell r="L534"/>
          <cell r="M534"/>
          <cell r="N534"/>
          <cell r="O534"/>
          <cell r="P534"/>
          <cell r="Q534"/>
          <cell r="R534"/>
          <cell r="S534"/>
          <cell r="T534"/>
          <cell r="U534"/>
          <cell r="V534"/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/>
          <cell r="AF534">
            <v>1105</v>
          </cell>
          <cell r="AG534">
            <v>1</v>
          </cell>
        </row>
        <row r="535">
          <cell r="A535"/>
          <cell r="U535"/>
          <cell r="V535"/>
          <cell r="W535"/>
          <cell r="X535"/>
          <cell r="Y535"/>
          <cell r="Z535"/>
          <cell r="AA535"/>
          <cell r="AB535"/>
          <cell r="AC535"/>
          <cell r="AD535"/>
          <cell r="AE535"/>
          <cell r="AG535"/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/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/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/>
          <cell r="E538"/>
          <cell r="F538"/>
          <cell r="G538"/>
          <cell r="H538"/>
          <cell r="I538"/>
          <cell r="J538"/>
          <cell r="K538"/>
          <cell r="L538"/>
          <cell r="M538"/>
          <cell r="N538"/>
          <cell r="O538"/>
          <cell r="P538"/>
          <cell r="Q538"/>
          <cell r="R538"/>
          <cell r="S538"/>
          <cell r="T538"/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/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/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/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/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/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/>
          <cell r="E543"/>
          <cell r="F543"/>
          <cell r="G543"/>
          <cell r="H543"/>
          <cell r="I543"/>
          <cell r="J543"/>
          <cell r="K543"/>
          <cell r="L543"/>
          <cell r="M543"/>
          <cell r="N543"/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/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/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/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/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/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/>
          <cell r="E548"/>
          <cell r="F548"/>
          <cell r="G548"/>
          <cell r="H548"/>
          <cell r="I548"/>
          <cell r="J548"/>
          <cell r="K548"/>
          <cell r="L548"/>
          <cell r="M548"/>
          <cell r="N548"/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/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/>
          <cell r="AF548">
            <v>0</v>
          </cell>
          <cell r="AG548">
            <v>1</v>
          </cell>
        </row>
        <row r="549">
          <cell r="A549"/>
          <cell r="Y549"/>
          <cell r="Z549"/>
          <cell r="AA549"/>
          <cell r="AB549"/>
          <cell r="AC549"/>
          <cell r="AD549"/>
          <cell r="AE549"/>
          <cell r="AF549"/>
          <cell r="AG549"/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/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/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/>
          <cell r="E552"/>
          <cell r="F552"/>
          <cell r="G552"/>
          <cell r="H552"/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/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/>
          <cell r="E553"/>
          <cell r="F553"/>
          <cell r="G553"/>
          <cell r="H553"/>
          <cell r="I553"/>
          <cell r="J553"/>
          <cell r="K553"/>
          <cell r="L553"/>
          <cell r="M553"/>
          <cell r="N553"/>
          <cell r="O553"/>
          <cell r="P553"/>
          <cell r="Q553"/>
          <cell r="R553"/>
          <cell r="S553"/>
          <cell r="T553"/>
          <cell r="U553"/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/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/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/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/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/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/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/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/>
          <cell r="E560"/>
          <cell r="F560"/>
          <cell r="G560"/>
          <cell r="H560"/>
          <cell r="I560"/>
          <cell r="J560"/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/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/>
          <cell r="E561"/>
          <cell r="F561"/>
          <cell r="G561"/>
          <cell r="H561"/>
          <cell r="I561"/>
          <cell r="J561"/>
          <cell r="K561"/>
          <cell r="L561"/>
          <cell r="M561"/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/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/>
          <cell r="E562"/>
          <cell r="F562"/>
          <cell r="G562"/>
          <cell r="H562"/>
          <cell r="I562"/>
          <cell r="J562"/>
          <cell r="K562"/>
          <cell r="L562"/>
          <cell r="M562"/>
          <cell r="N562"/>
          <cell r="O562"/>
          <cell r="P562"/>
          <cell r="Q562"/>
          <cell r="R562"/>
          <cell r="S562"/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/>
          <cell r="AF562">
            <v>765.59999999999991</v>
          </cell>
          <cell r="AG562">
            <v>1.0746469779062913</v>
          </cell>
        </row>
        <row r="563">
          <cell r="A563"/>
          <cell r="AE563"/>
          <cell r="AF563"/>
          <cell r="AG563"/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/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/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/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/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/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/>
          <cell r="AF569">
            <v>8.0800000000000409</v>
          </cell>
          <cell r="AG569">
            <v>5.5146055146055431E-2</v>
          </cell>
        </row>
        <row r="570">
          <cell r="A570"/>
          <cell r="AE570"/>
          <cell r="AG570"/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/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/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/>
          <cell r="E573"/>
          <cell r="F573"/>
          <cell r="G573"/>
          <cell r="H573"/>
          <cell r="I573"/>
          <cell r="J573"/>
          <cell r="K573"/>
          <cell r="L573"/>
          <cell r="M573"/>
          <cell r="N573"/>
          <cell r="O573"/>
          <cell r="P573"/>
          <cell r="Q573"/>
          <cell r="R573"/>
          <cell r="S573"/>
          <cell r="T573"/>
          <cell r="U573"/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/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/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/>
          <cell r="AF575">
            <v>0</v>
          </cell>
          <cell r="AG575" t="str">
            <v>0%</v>
          </cell>
        </row>
        <row r="576">
          <cell r="A576"/>
          <cell r="T576"/>
          <cell r="U576"/>
          <cell r="V576"/>
          <cell r="W576"/>
          <cell r="X576"/>
          <cell r="Y576"/>
          <cell r="Z576"/>
          <cell r="AA576"/>
          <cell r="AB576"/>
          <cell r="AC576"/>
          <cell r="AD576"/>
          <cell r="AE576"/>
          <cell r="AG576"/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/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/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/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/>
          <cell r="E580"/>
          <cell r="F580"/>
          <cell r="G580"/>
          <cell r="H580"/>
          <cell r="I580"/>
          <cell r="J580"/>
          <cell r="K580"/>
          <cell r="L580"/>
          <cell r="M580"/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/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/>
          <cell r="E581"/>
          <cell r="F581"/>
          <cell r="G581"/>
          <cell r="H581"/>
          <cell r="I581"/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/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/>
          <cell r="E582"/>
          <cell r="F582"/>
          <cell r="G582"/>
          <cell r="H582"/>
          <cell r="I582"/>
          <cell r="J582"/>
          <cell r="K582"/>
          <cell r="L582"/>
          <cell r="M582"/>
          <cell r="N582"/>
          <cell r="O582"/>
          <cell r="P582"/>
          <cell r="Q582"/>
          <cell r="R582"/>
          <cell r="S582"/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/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/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/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/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/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/>
          <cell r="E587"/>
          <cell r="F587"/>
          <cell r="G587"/>
          <cell r="H587"/>
          <cell r="I587"/>
          <cell r="J587"/>
          <cell r="K587"/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/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/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/>
          <cell r="E589"/>
          <cell r="F589"/>
          <cell r="G589"/>
          <cell r="H589"/>
          <cell r="I589"/>
          <cell r="J589"/>
          <cell r="K589"/>
          <cell r="L589"/>
          <cell r="M589"/>
          <cell r="N589"/>
          <cell r="O589"/>
          <cell r="P589"/>
          <cell r="Q589"/>
          <cell r="R589"/>
          <cell r="S589"/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/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/>
          <cell r="AF590">
            <v>-399.45000000000027</v>
          </cell>
          <cell r="AG590">
            <v>-0.27140605253502575</v>
          </cell>
        </row>
        <row r="591">
          <cell r="A591"/>
          <cell r="C591"/>
          <cell r="D591"/>
          <cell r="E591"/>
          <cell r="F591"/>
          <cell r="G591"/>
          <cell r="H591"/>
          <cell r="I591"/>
          <cell r="J591"/>
          <cell r="K591"/>
          <cell r="L591"/>
          <cell r="M591"/>
          <cell r="N591"/>
          <cell r="O591"/>
          <cell r="P591"/>
          <cell r="Q591"/>
          <cell r="R591"/>
          <cell r="S591"/>
          <cell r="T591"/>
          <cell r="U591"/>
          <cell r="V591"/>
          <cell r="W591"/>
          <cell r="X591"/>
          <cell r="Y591"/>
          <cell r="Z591"/>
          <cell r="AA591"/>
          <cell r="AB591"/>
          <cell r="AC591"/>
          <cell r="AD591"/>
          <cell r="AE591"/>
          <cell r="AF591"/>
          <cell r="AG591"/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/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/>
          <cell r="AF593">
            <v>1.4200000000000728</v>
          </cell>
          <cell r="AG593">
            <v>1.0572083742815992E-3</v>
          </cell>
        </row>
        <row r="594">
          <cell r="A594"/>
          <cell r="C594"/>
          <cell r="D594"/>
          <cell r="E594"/>
          <cell r="F594"/>
          <cell r="G594"/>
          <cell r="H594"/>
          <cell r="I594"/>
          <cell r="J594"/>
          <cell r="K594"/>
          <cell r="L594"/>
          <cell r="M594"/>
          <cell r="N594"/>
          <cell r="O594"/>
          <cell r="P594"/>
          <cell r="Q594"/>
          <cell r="R594"/>
          <cell r="S594"/>
          <cell r="T594"/>
          <cell r="U594"/>
          <cell r="V594"/>
          <cell r="W594"/>
          <cell r="X594"/>
          <cell r="Y594"/>
          <cell r="Z594"/>
          <cell r="AA594"/>
          <cell r="AB594"/>
          <cell r="AC594"/>
          <cell r="AD594"/>
          <cell r="AE594"/>
          <cell r="AF594"/>
          <cell r="AG594"/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/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/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/>
          <cell r="E597"/>
          <cell r="F597"/>
          <cell r="G597"/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/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/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/>
          <cell r="E599"/>
          <cell r="F599"/>
          <cell r="G599"/>
          <cell r="H599"/>
          <cell r="I599"/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/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/>
          <cell r="E600"/>
          <cell r="F600"/>
          <cell r="G600"/>
          <cell r="H600"/>
          <cell r="I600"/>
          <cell r="J600"/>
          <cell r="K600"/>
          <cell r="L600"/>
          <cell r="M600"/>
          <cell r="N600"/>
          <cell r="O600"/>
          <cell r="P600"/>
          <cell r="Q600"/>
          <cell r="R600"/>
          <cell r="S600"/>
          <cell r="T600"/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/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/>
          <cell r="E601"/>
          <cell r="F601"/>
          <cell r="G601"/>
          <cell r="H601"/>
          <cell r="I601"/>
          <cell r="J601"/>
          <cell r="K601"/>
          <cell r="L601"/>
          <cell r="M601"/>
          <cell r="N601"/>
          <cell r="O601"/>
          <cell r="P601"/>
          <cell r="Q601"/>
          <cell r="R601"/>
          <cell r="S601"/>
          <cell r="T601"/>
          <cell r="U601"/>
          <cell r="V601"/>
          <cell r="W601"/>
          <cell r="X601"/>
          <cell r="Y601"/>
          <cell r="Z601"/>
          <cell r="AA601"/>
          <cell r="AB601">
            <v>790.8</v>
          </cell>
          <cell r="AC601">
            <v>0</v>
          </cell>
          <cell r="AD601">
            <v>0</v>
          </cell>
          <cell r="AE601"/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/>
          <cell r="E602"/>
          <cell r="F602"/>
          <cell r="G602"/>
          <cell r="H602"/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/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/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/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/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/>
          <cell r="E606"/>
          <cell r="F606"/>
          <cell r="G606"/>
          <cell r="H606"/>
          <cell r="I606"/>
          <cell r="J606"/>
          <cell r="K606"/>
          <cell r="L606"/>
          <cell r="M606"/>
          <cell r="N606"/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/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/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/>
          <cell r="C608" t="str">
            <v xml:space="preserve">    Gastos no Deducibles por Descuentos de Capital - Cartera CHTP</v>
          </cell>
          <cell r="D608"/>
          <cell r="E608"/>
          <cell r="F608"/>
          <cell r="G608"/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/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/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/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/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/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/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/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/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/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/>
          <cell r="E617"/>
          <cell r="F617"/>
          <cell r="G617"/>
          <cell r="H617"/>
          <cell r="I617"/>
          <cell r="J617"/>
          <cell r="K617"/>
          <cell r="L617"/>
          <cell r="M617"/>
          <cell r="N617"/>
          <cell r="O617"/>
          <cell r="P617"/>
          <cell r="Q617"/>
          <cell r="R617"/>
          <cell r="S617"/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/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/>
          <cell r="E618"/>
          <cell r="F618"/>
          <cell r="G618"/>
          <cell r="H618"/>
          <cell r="I618"/>
          <cell r="J618"/>
          <cell r="K618"/>
          <cell r="L618"/>
          <cell r="M618"/>
          <cell r="N618"/>
          <cell r="O618"/>
          <cell r="P618"/>
          <cell r="Q618"/>
          <cell r="R618"/>
          <cell r="S618"/>
          <cell r="T618"/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/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/>
          <cell r="E619"/>
          <cell r="F619"/>
          <cell r="G619"/>
          <cell r="H619"/>
          <cell r="I619"/>
          <cell r="J619"/>
          <cell r="K619"/>
          <cell r="L619"/>
          <cell r="M619"/>
          <cell r="N619"/>
          <cell r="O619"/>
          <cell r="P619"/>
          <cell r="Q619"/>
          <cell r="R619"/>
          <cell r="S619"/>
          <cell r="T619"/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/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/>
          <cell r="E620"/>
          <cell r="F620"/>
          <cell r="G620"/>
          <cell r="H620"/>
          <cell r="I620"/>
          <cell r="J620"/>
          <cell r="K620"/>
          <cell r="L620"/>
          <cell r="M620"/>
          <cell r="N620"/>
          <cell r="O620"/>
          <cell r="P620"/>
          <cell r="Q620"/>
          <cell r="R620"/>
          <cell r="S620"/>
          <cell r="T620"/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/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/>
          <cell r="E621"/>
          <cell r="F621"/>
          <cell r="G621"/>
          <cell r="H621"/>
          <cell r="I621"/>
          <cell r="J621"/>
          <cell r="K621"/>
          <cell r="L621"/>
          <cell r="M621"/>
          <cell r="N621"/>
          <cell r="O621"/>
          <cell r="P621"/>
          <cell r="Q621"/>
          <cell r="R621"/>
          <cell r="S621"/>
          <cell r="T621"/>
          <cell r="U621"/>
          <cell r="V621"/>
          <cell r="W621"/>
          <cell r="X621"/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/>
          <cell r="AF621">
            <v>0</v>
          </cell>
          <cell r="AG621">
            <v>1</v>
          </cell>
        </row>
        <row r="622">
          <cell r="A622">
            <v>819900</v>
          </cell>
          <cell r="B622"/>
          <cell r="C622" t="str">
            <v xml:space="preserve">   Gasto Corporativo</v>
          </cell>
          <cell r="D622"/>
          <cell r="E622"/>
          <cell r="F622"/>
          <cell r="G622"/>
          <cell r="H622"/>
          <cell r="I622"/>
          <cell r="J622"/>
          <cell r="K622"/>
          <cell r="L622"/>
          <cell r="M622"/>
          <cell r="N622"/>
          <cell r="O622"/>
          <cell r="P622"/>
          <cell r="Q622"/>
          <cell r="R622"/>
          <cell r="S622"/>
          <cell r="T622"/>
          <cell r="U622"/>
          <cell r="V622"/>
          <cell r="W622"/>
          <cell r="X622"/>
          <cell r="Y622"/>
          <cell r="Z622"/>
          <cell r="AA622"/>
          <cell r="AB622"/>
          <cell r="AC622"/>
          <cell r="AD622"/>
          <cell r="AE622"/>
          <cell r="AF622"/>
          <cell r="AG622"/>
        </row>
        <row r="623">
          <cell r="A623"/>
          <cell r="AE623"/>
          <cell r="AG623"/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/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/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/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/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/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/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/>
          <cell r="AF630">
            <v>0</v>
          </cell>
          <cell r="AG630" t="str">
            <v>0%</v>
          </cell>
        </row>
        <row r="631">
          <cell r="A631"/>
          <cell r="U631"/>
          <cell r="V631"/>
          <cell r="W631"/>
          <cell r="X631"/>
          <cell r="Y631"/>
          <cell r="Z631"/>
          <cell r="AA631"/>
          <cell r="AB631"/>
          <cell r="AC631"/>
          <cell r="AD631"/>
          <cell r="AE631"/>
          <cell r="AF631"/>
          <cell r="AG631"/>
        </row>
        <row r="632">
          <cell r="A632">
            <v>813002</v>
          </cell>
          <cell r="B632"/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/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/>
          <cell r="E633"/>
          <cell r="F633"/>
          <cell r="G633"/>
          <cell r="H633"/>
          <cell r="I633"/>
          <cell r="J633"/>
          <cell r="K633"/>
          <cell r="L633"/>
          <cell r="M633"/>
          <cell r="N633"/>
          <cell r="O633"/>
          <cell r="P633"/>
          <cell r="Q633"/>
          <cell r="R633"/>
          <cell r="S633"/>
          <cell r="T633"/>
          <cell r="U633"/>
          <cell r="V633"/>
          <cell r="W633"/>
          <cell r="X633"/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/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/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/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/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/>
          <cell r="E637"/>
          <cell r="F637"/>
          <cell r="G637"/>
          <cell r="H637"/>
          <cell r="I637"/>
          <cell r="J637"/>
          <cell r="K637"/>
          <cell r="L637"/>
          <cell r="M637"/>
          <cell r="N637"/>
          <cell r="O637"/>
          <cell r="P637"/>
          <cell r="Q637"/>
          <cell r="R637"/>
          <cell r="S637"/>
          <cell r="T637"/>
          <cell r="U637"/>
          <cell r="V637"/>
          <cell r="W637"/>
          <cell r="X637"/>
          <cell r="Y637"/>
          <cell r="Z637"/>
          <cell r="AA637"/>
          <cell r="AB637"/>
          <cell r="AC637"/>
          <cell r="AD637"/>
          <cell r="AE637"/>
          <cell r="AF637"/>
          <cell r="AG637"/>
        </row>
        <row r="638">
          <cell r="A638"/>
          <cell r="AE638"/>
          <cell r="AG638"/>
        </row>
        <row r="639">
          <cell r="A639"/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/>
          <cell r="AF639">
            <v>133216.93999999971</v>
          </cell>
          <cell r="AG639">
            <v>-1.120513197075393</v>
          </cell>
        </row>
        <row r="640">
          <cell r="A640"/>
          <cell r="L640"/>
          <cell r="M640"/>
          <cell r="N640"/>
          <cell r="O640"/>
          <cell r="P640"/>
          <cell r="Q640"/>
          <cell r="R640"/>
          <cell r="S640"/>
          <cell r="T640"/>
          <cell r="U640"/>
          <cell r="V640"/>
          <cell r="W640"/>
          <cell r="X640"/>
          <cell r="Y640"/>
          <cell r="Z640"/>
          <cell r="AA640"/>
          <cell r="AB640"/>
          <cell r="AC640"/>
          <cell r="AD640"/>
          <cell r="AE640"/>
          <cell r="AF640"/>
          <cell r="AG640"/>
        </row>
        <row r="641">
          <cell r="A641"/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/>
          <cell r="AA641"/>
          <cell r="AB641"/>
          <cell r="AC641"/>
          <cell r="AD641"/>
          <cell r="AE641"/>
          <cell r="AF641" t="str">
            <v>SIN VENTA DE CARTERA</v>
          </cell>
          <cell r="AG641"/>
        </row>
        <row r="642">
          <cell r="A642"/>
          <cell r="D642"/>
          <cell r="E642"/>
          <cell r="F642"/>
          <cell r="G642"/>
          <cell r="H642"/>
          <cell r="I642"/>
          <cell r="J642"/>
          <cell r="K642"/>
          <cell r="L642"/>
          <cell r="M642"/>
          <cell r="N642"/>
          <cell r="O642"/>
          <cell r="P642">
            <v>-1236507.6500000001</v>
          </cell>
          <cell r="Q642"/>
          <cell r="R642"/>
          <cell r="S642">
            <v>-1579186.04</v>
          </cell>
          <cell r="T642"/>
          <cell r="U642"/>
          <cell r="V642">
            <v>-927553.40999999957</v>
          </cell>
          <cell r="W642"/>
          <cell r="X642"/>
          <cell r="Y642"/>
          <cell r="Z642"/>
          <cell r="AA642"/>
          <cell r="AB642"/>
          <cell r="AC642"/>
          <cell r="AD642"/>
          <cell r="AE642"/>
          <cell r="AF642"/>
          <cell r="AG642"/>
        </row>
        <row r="643">
          <cell r="A643"/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/>
          <cell r="AA643"/>
          <cell r="AB643"/>
          <cell r="AC643"/>
          <cell r="AD643"/>
          <cell r="AE643"/>
          <cell r="AF643" t="str">
            <v>SIN RESERVA DE SANEAMIENTO</v>
          </cell>
          <cell r="AG643"/>
        </row>
        <row r="644">
          <cell r="A644"/>
          <cell r="L644"/>
          <cell r="M644"/>
          <cell r="N644"/>
          <cell r="O644"/>
          <cell r="P644"/>
          <cell r="Q644"/>
          <cell r="R644"/>
          <cell r="S644"/>
          <cell r="T644"/>
          <cell r="U644"/>
          <cell r="V644"/>
          <cell r="W644"/>
          <cell r="X644"/>
          <cell r="Y644"/>
          <cell r="Z644"/>
          <cell r="AA644"/>
          <cell r="AB644"/>
          <cell r="AC644"/>
          <cell r="AD644"/>
          <cell r="AE644"/>
          <cell r="AF644"/>
          <cell r="AG644"/>
        </row>
        <row r="645">
          <cell r="A645"/>
          <cell r="AA645"/>
          <cell r="AB645"/>
          <cell r="AC645"/>
          <cell r="AD645"/>
          <cell r="AE645"/>
          <cell r="AF645"/>
          <cell r="AG645"/>
        </row>
        <row r="646">
          <cell r="A646"/>
          <cell r="AA646"/>
          <cell r="AB646"/>
          <cell r="AC646"/>
          <cell r="AD646"/>
          <cell r="AE646"/>
          <cell r="AG646"/>
        </row>
        <row r="647">
          <cell r="A647"/>
          <cell r="AE647"/>
          <cell r="AG647"/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/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/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/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/>
          <cell r="C650" t="str">
            <v>Intereses S/Préstamos de Dudosa Recuperación - Préstamos</v>
          </cell>
          <cell r="D650"/>
          <cell r="E650"/>
          <cell r="F650"/>
          <cell r="G650"/>
          <cell r="H650"/>
          <cell r="I650"/>
          <cell r="J650"/>
          <cell r="K650"/>
          <cell r="L650"/>
          <cell r="M650"/>
          <cell r="N650"/>
          <cell r="O650"/>
          <cell r="P650"/>
          <cell r="Q650"/>
          <cell r="R650"/>
          <cell r="S650"/>
          <cell r="T650"/>
          <cell r="U650"/>
          <cell r="V650"/>
          <cell r="W650"/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/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/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/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/>
          <cell r="E652"/>
          <cell r="F652"/>
          <cell r="G652"/>
          <cell r="H652"/>
          <cell r="I652"/>
          <cell r="J652"/>
          <cell r="K652"/>
          <cell r="L652"/>
          <cell r="M652"/>
          <cell r="N652"/>
          <cell r="O652"/>
          <cell r="P652"/>
          <cell r="Q652"/>
          <cell r="R652"/>
          <cell r="S652"/>
          <cell r="T652"/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/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/>
          <cell r="E653"/>
          <cell r="F653"/>
          <cell r="G653"/>
          <cell r="H653"/>
          <cell r="I653"/>
          <cell r="J653"/>
          <cell r="K653"/>
          <cell r="L653"/>
          <cell r="M653"/>
          <cell r="N653"/>
          <cell r="O653"/>
          <cell r="P653"/>
          <cell r="Q653"/>
          <cell r="R653"/>
          <cell r="S653"/>
          <cell r="T653"/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/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/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/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/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/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/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/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/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/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/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/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/>
          <cell r="K661"/>
          <cell r="L661"/>
          <cell r="M661"/>
          <cell r="N661"/>
          <cell r="O661"/>
          <cell r="P661"/>
          <cell r="Q661"/>
          <cell r="R661"/>
          <cell r="S661"/>
          <cell r="T661"/>
          <cell r="U661"/>
          <cell r="V661"/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/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/>
          <cell r="M662"/>
          <cell r="N662"/>
          <cell r="O662"/>
          <cell r="P662"/>
          <cell r="Q662"/>
          <cell r="R662"/>
          <cell r="S662"/>
          <cell r="T662"/>
          <cell r="U662"/>
          <cell r="V662"/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/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/>
          <cell r="E663"/>
          <cell r="F663"/>
          <cell r="G663"/>
          <cell r="H663"/>
          <cell r="I663"/>
          <cell r="J663"/>
          <cell r="K663"/>
          <cell r="L663"/>
          <cell r="M663"/>
          <cell r="N663"/>
          <cell r="O663"/>
          <cell r="P663"/>
          <cell r="Q663"/>
          <cell r="R663"/>
          <cell r="S663"/>
          <cell r="T663"/>
          <cell r="U663"/>
          <cell r="V663"/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/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/>
          <cell r="E664"/>
          <cell r="F664"/>
          <cell r="G664"/>
          <cell r="H664"/>
          <cell r="I664"/>
          <cell r="J664"/>
          <cell r="K664"/>
          <cell r="L664"/>
          <cell r="M664"/>
          <cell r="N664"/>
          <cell r="O664"/>
          <cell r="P664"/>
          <cell r="Q664"/>
          <cell r="R664"/>
          <cell r="S664"/>
          <cell r="T664"/>
          <cell r="U664"/>
          <cell r="V664"/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/>
          <cell r="AF664">
            <v>-56</v>
          </cell>
          <cell r="AG664">
            <v>0.84848484848484851</v>
          </cell>
        </row>
        <row r="665">
          <cell r="V665"/>
          <cell r="W665"/>
          <cell r="X665"/>
          <cell r="Y665"/>
          <cell r="Z665"/>
          <cell r="AA665"/>
          <cell r="AB665"/>
          <cell r="AC665"/>
          <cell r="AD665"/>
        </row>
        <row r="666">
          <cell r="V666"/>
          <cell r="W666"/>
          <cell r="X666"/>
          <cell r="Y666"/>
          <cell r="Z666"/>
          <cell r="AA666"/>
          <cell r="AB666"/>
          <cell r="AC666"/>
          <cell r="AD666"/>
        </row>
        <row r="667">
          <cell r="V667"/>
          <cell r="W667"/>
          <cell r="X667"/>
          <cell r="Y667"/>
          <cell r="Z667"/>
          <cell r="AA667"/>
          <cell r="AB667"/>
          <cell r="AC667"/>
          <cell r="AD667"/>
        </row>
        <row r="668">
          <cell r="V668"/>
          <cell r="W668"/>
          <cell r="X668"/>
          <cell r="Y668"/>
          <cell r="Z668"/>
          <cell r="AA668"/>
          <cell r="AB668"/>
          <cell r="AC668"/>
          <cell r="AD668"/>
        </row>
        <row r="669">
          <cell r="V669"/>
          <cell r="W669"/>
          <cell r="X669"/>
          <cell r="Y669"/>
          <cell r="Z669"/>
          <cell r="AA669"/>
          <cell r="AB669"/>
          <cell r="AC669"/>
          <cell r="AD669"/>
        </row>
        <row r="670">
          <cell r="V670"/>
          <cell r="W670"/>
          <cell r="X670"/>
          <cell r="Y670"/>
          <cell r="Z670"/>
          <cell r="AA670"/>
          <cell r="AB670"/>
          <cell r="AC670"/>
          <cell r="AD670"/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7"/>
  <sheetViews>
    <sheetView tabSelected="1" topLeftCell="A112" workbookViewId="0">
      <selection activeCell="C8" sqref="C8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570312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41</v>
      </c>
      <c r="L1" s="4" t="s">
        <v>0</v>
      </c>
    </row>
    <row r="2" spans="1:12" s="4" customFormat="1" ht="17.25" customHeight="1">
      <c r="A2" s="50" t="s">
        <v>1</v>
      </c>
      <c r="B2" s="50"/>
      <c r="C2" s="50"/>
      <c r="D2" s="50"/>
      <c r="E2" s="50"/>
      <c r="F2" s="50"/>
      <c r="G2" s="5"/>
      <c r="H2" s="3"/>
      <c r="I2" s="3"/>
      <c r="J2" s="3"/>
      <c r="K2" s="4" t="s">
        <v>42</v>
      </c>
      <c r="L2" s="4" t="s">
        <v>2</v>
      </c>
    </row>
    <row r="3" spans="1:12" s="4" customFormat="1" ht="17.25" customHeight="1">
      <c r="A3" s="49" t="s">
        <v>3</v>
      </c>
      <c r="B3" s="49"/>
      <c r="C3" s="49"/>
      <c r="D3" s="49"/>
      <c r="E3" s="49"/>
      <c r="F3" s="49"/>
      <c r="G3" s="5"/>
      <c r="H3" s="3"/>
      <c r="I3" s="3"/>
      <c r="J3" s="3"/>
      <c r="K3" s="4" t="s">
        <v>43</v>
      </c>
      <c r="L3" s="4" t="s">
        <v>4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44</v>
      </c>
      <c r="L4" s="4" t="s">
        <v>5</v>
      </c>
    </row>
    <row r="5" spans="1:12" s="4" customFormat="1" ht="17.25" customHeight="1">
      <c r="A5" s="50" t="s">
        <v>60</v>
      </c>
      <c r="B5" s="50"/>
      <c r="C5" s="50"/>
      <c r="D5" s="50"/>
      <c r="E5" s="50"/>
      <c r="F5" s="50"/>
      <c r="G5" s="7"/>
      <c r="H5" s="3"/>
      <c r="I5" s="3"/>
      <c r="J5" s="3"/>
      <c r="K5" s="4" t="s">
        <v>45</v>
      </c>
    </row>
    <row r="6" spans="1:12" s="4" customFormat="1" ht="17.25" customHeight="1">
      <c r="A6" s="49"/>
      <c r="B6" s="49"/>
      <c r="C6" s="49"/>
      <c r="D6" s="49"/>
      <c r="E6" s="49"/>
      <c r="F6" s="49"/>
      <c r="G6" s="7"/>
      <c r="H6" s="3"/>
      <c r="I6" s="3"/>
      <c r="J6" s="3"/>
      <c r="K6" s="4" t="s">
        <v>46</v>
      </c>
    </row>
    <row r="7" spans="1:12" s="4" customFormat="1" ht="17.25" customHeight="1">
      <c r="A7" s="49" t="str">
        <f>+K10</f>
        <v>Al 31 de octubre de 2018</v>
      </c>
      <c r="B7" s="49"/>
      <c r="C7" s="49"/>
      <c r="D7" s="49"/>
      <c r="E7" s="49"/>
      <c r="F7" s="49"/>
      <c r="G7" s="7"/>
      <c r="H7" s="3"/>
      <c r="I7" s="3"/>
      <c r="J7" s="3"/>
      <c r="K7" s="4" t="s">
        <v>47</v>
      </c>
    </row>
    <row r="8" spans="1:12" s="4" customFormat="1" ht="17.25" customHeight="1">
      <c r="A8" s="6"/>
      <c r="B8" s="6"/>
      <c r="C8" s="6"/>
      <c r="D8" s="6"/>
      <c r="E8" s="6"/>
      <c r="F8" s="6"/>
      <c r="G8" s="7"/>
      <c r="H8" s="3"/>
      <c r="I8" s="3"/>
      <c r="J8" s="3"/>
      <c r="K8" s="4" t="s">
        <v>48</v>
      </c>
    </row>
    <row r="9" spans="1:12" s="4" customFormat="1" ht="17.25" customHeight="1">
      <c r="A9" s="49" t="s">
        <v>6</v>
      </c>
      <c r="B9" s="49"/>
      <c r="C9" s="49"/>
      <c r="D9" s="49"/>
      <c r="E9" s="49"/>
      <c r="F9" s="49"/>
      <c r="G9" s="7"/>
      <c r="H9" s="3"/>
      <c r="I9" s="3"/>
      <c r="J9" s="3"/>
      <c r="K9" s="4" t="s">
        <v>49</v>
      </c>
    </row>
    <row r="10" spans="1:12" s="4" customFormat="1" ht="17.25" customHeight="1" thickBot="1">
      <c r="A10" s="8"/>
      <c r="B10" s="8"/>
      <c r="C10" s="8"/>
      <c r="D10" s="8"/>
      <c r="E10" s="8"/>
      <c r="F10" s="8"/>
      <c r="G10" s="8"/>
      <c r="H10" s="3"/>
      <c r="I10" s="3"/>
      <c r="J10" s="3"/>
      <c r="K10" s="4" t="s">
        <v>50</v>
      </c>
    </row>
    <row r="11" spans="1:12" s="4" customFormat="1" ht="17.25" customHeight="1" thickTop="1">
      <c r="A11" s="7"/>
      <c r="B11" s="7"/>
      <c r="C11" s="7"/>
      <c r="D11" s="7"/>
      <c r="E11" s="7"/>
      <c r="F11" s="7"/>
      <c r="G11" s="7"/>
      <c r="H11" s="3"/>
      <c r="I11" s="3"/>
      <c r="J11" s="3"/>
      <c r="K11" s="4" t="s">
        <v>51</v>
      </c>
    </row>
    <row r="12" spans="1:12" s="4" customFormat="1" ht="17.25" customHeight="1">
      <c r="A12" s="1"/>
      <c r="B12" s="1"/>
      <c r="C12" s="1"/>
      <c r="D12" s="9"/>
      <c r="E12" s="9"/>
      <c r="F12" s="9">
        <v>2018</v>
      </c>
      <c r="G12" s="10"/>
      <c r="H12" s="3"/>
      <c r="I12" s="3"/>
      <c r="J12" s="3"/>
      <c r="K12" s="4" t="s">
        <v>52</v>
      </c>
    </row>
    <row r="13" spans="1:12" s="4" customFormat="1" ht="17.25" customHeight="1">
      <c r="A13" s="11" t="s">
        <v>7</v>
      </c>
      <c r="B13" s="1"/>
      <c r="C13" s="1"/>
      <c r="D13" s="1"/>
      <c r="E13" s="1"/>
      <c r="F13" s="12"/>
      <c r="G13" s="7"/>
      <c r="H13" s="3"/>
      <c r="I13" s="3"/>
      <c r="J13" s="3"/>
    </row>
    <row r="14" spans="1:12" s="4" customFormat="1" ht="17.25" customHeight="1">
      <c r="A14" s="13" t="s">
        <v>8</v>
      </c>
      <c r="B14" s="13"/>
      <c r="C14" s="1"/>
      <c r="D14" s="14"/>
      <c r="E14" s="14"/>
      <c r="F14" s="46"/>
      <c r="G14" s="15"/>
      <c r="H14" s="3"/>
      <c r="I14" s="3"/>
      <c r="J14" s="3"/>
    </row>
    <row r="15" spans="1:12" s="4" customFormat="1" ht="17.25" customHeight="1">
      <c r="A15" s="1"/>
      <c r="B15" s="1" t="s">
        <v>9</v>
      </c>
      <c r="C15" s="1"/>
      <c r="D15" s="14"/>
      <c r="E15" s="14"/>
      <c r="F15" s="43">
        <v>21580.7</v>
      </c>
      <c r="G15" s="7"/>
      <c r="H15" s="3"/>
      <c r="I15" s="3"/>
      <c r="J15" s="3"/>
    </row>
    <row r="16" spans="1:12" s="4" customFormat="1" ht="17.25" customHeight="1">
      <c r="A16" s="1"/>
      <c r="B16" s="1" t="s">
        <v>62</v>
      </c>
      <c r="C16" s="1"/>
      <c r="D16" s="14"/>
      <c r="E16" s="14"/>
      <c r="F16" s="16">
        <v>500</v>
      </c>
      <c r="G16" s="7"/>
      <c r="H16" s="3"/>
      <c r="I16" s="3"/>
      <c r="J16" s="3"/>
    </row>
    <row r="17" spans="1:32" ht="17.25" customHeight="1">
      <c r="B17" s="1" t="s">
        <v>53</v>
      </c>
      <c r="D17" s="14"/>
      <c r="E17" s="14"/>
      <c r="F17" s="19">
        <v>43490.8</v>
      </c>
      <c r="G17" s="7"/>
    </row>
    <row r="18" spans="1:32" ht="17.25" customHeight="1">
      <c r="D18" s="14"/>
      <c r="E18" s="14"/>
      <c r="F18" s="44">
        <f>SUM(F15:F17)</f>
        <v>65571.5</v>
      </c>
      <c r="G18" s="7"/>
    </row>
    <row r="19" spans="1:32" ht="17.25" customHeight="1">
      <c r="C19" s="17"/>
      <c r="D19" s="14"/>
      <c r="E19" s="14"/>
      <c r="F19" s="16"/>
      <c r="G19" s="7"/>
    </row>
    <row r="20" spans="1:32" ht="17.25" customHeight="1">
      <c r="A20" s="13" t="s">
        <v>10</v>
      </c>
      <c r="D20" s="14"/>
      <c r="E20" s="14"/>
      <c r="F20" s="42"/>
      <c r="G20" s="7"/>
    </row>
    <row r="21" spans="1:32" ht="17.25" customHeight="1">
      <c r="B21" s="1" t="s">
        <v>54</v>
      </c>
      <c r="D21" s="14"/>
      <c r="E21" s="14"/>
      <c r="F21" s="19">
        <v>2099.1</v>
      </c>
      <c r="G21" s="7"/>
    </row>
    <row r="22" spans="1:32" ht="17.25" customHeight="1">
      <c r="D22" s="14"/>
      <c r="E22" s="14"/>
      <c r="F22" s="16"/>
      <c r="G22" s="7"/>
    </row>
    <row r="23" spans="1:32" ht="17.25" customHeight="1">
      <c r="A23" s="13" t="s">
        <v>11</v>
      </c>
      <c r="D23" s="14"/>
      <c r="E23" s="14"/>
      <c r="F23" s="16"/>
      <c r="G23" s="7"/>
    </row>
    <row r="24" spans="1:32" ht="17.25" customHeight="1">
      <c r="B24" s="1" t="s">
        <v>55</v>
      </c>
      <c r="D24" s="14"/>
      <c r="E24" s="14"/>
      <c r="F24" s="19">
        <v>293.89999999999998</v>
      </c>
      <c r="G24" s="7"/>
    </row>
    <row r="25" spans="1:32" ht="17.25" customHeight="1">
      <c r="D25" s="14"/>
      <c r="E25" s="14"/>
      <c r="F25" s="16"/>
      <c r="G25" s="7"/>
    </row>
    <row r="26" spans="1:32" ht="17.25" customHeight="1" thickBot="1">
      <c r="A26" s="13" t="s">
        <v>12</v>
      </c>
      <c r="D26" s="14"/>
      <c r="E26" s="14"/>
      <c r="F26" s="20">
        <f>+F18+F21+F24</f>
        <v>67964.5</v>
      </c>
      <c r="G26" s="7"/>
    </row>
    <row r="27" spans="1:32" ht="17.25" customHeight="1" thickTop="1">
      <c r="D27" s="14"/>
      <c r="E27" s="14"/>
      <c r="F27" s="21"/>
      <c r="G27" s="7"/>
    </row>
    <row r="28" spans="1:32" ht="17.25" customHeight="1">
      <c r="A28" s="11" t="s">
        <v>13</v>
      </c>
      <c r="D28" s="14"/>
      <c r="E28" s="14"/>
      <c r="F28" s="16"/>
      <c r="G28" s="7"/>
    </row>
    <row r="29" spans="1:32" ht="17.25" customHeight="1">
      <c r="A29" s="13" t="s">
        <v>14</v>
      </c>
      <c r="D29" s="14"/>
      <c r="E29" s="14"/>
      <c r="F29" s="46"/>
      <c r="G29" s="15"/>
    </row>
    <row r="30" spans="1:32" ht="17.25" customHeight="1">
      <c r="A30" s="11"/>
      <c r="B30" s="1" t="s">
        <v>15</v>
      </c>
      <c r="D30" s="14"/>
      <c r="E30" s="14"/>
      <c r="F30" s="43">
        <v>58579.9</v>
      </c>
      <c r="G30" s="7"/>
    </row>
    <row r="31" spans="1:32" s="4" customFormat="1" ht="17.25" customHeight="1">
      <c r="A31" s="11"/>
      <c r="B31" s="1" t="s">
        <v>16</v>
      </c>
      <c r="C31" s="1"/>
      <c r="D31" s="14"/>
      <c r="E31" s="14"/>
      <c r="F31" s="19">
        <v>69.5</v>
      </c>
      <c r="G31" s="7"/>
      <c r="H31" s="3"/>
      <c r="I31" s="3"/>
      <c r="J31" s="3"/>
      <c r="K31" s="22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s="4" customFormat="1" ht="17.25" customHeight="1">
      <c r="A32" s="11"/>
      <c r="B32" s="1"/>
      <c r="C32" s="1"/>
      <c r="D32" s="14"/>
      <c r="E32" s="14"/>
      <c r="F32" s="16">
        <f>SUM(F30:F31)</f>
        <v>58649.4</v>
      </c>
      <c r="G32" s="7"/>
      <c r="H32" s="3"/>
      <c r="I32" s="3"/>
      <c r="J32" s="3"/>
      <c r="K32" s="22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s="4" customFormat="1" ht="17.25" customHeight="1">
      <c r="A33" s="11"/>
      <c r="B33" s="1"/>
      <c r="C33" s="1"/>
      <c r="D33" s="14"/>
      <c r="E33" s="14"/>
      <c r="F33" s="16"/>
      <c r="G33" s="7"/>
      <c r="H33" s="3"/>
      <c r="I33" s="3"/>
      <c r="J33" s="3"/>
      <c r="K33" s="22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s="4" customFormat="1" ht="17.25" customHeight="1">
      <c r="A34" s="13" t="s">
        <v>17</v>
      </c>
      <c r="B34" s="1"/>
      <c r="C34" s="1"/>
      <c r="D34" s="14"/>
      <c r="E34" s="14"/>
      <c r="F34" s="42"/>
      <c r="G34" s="23"/>
      <c r="H34" s="3"/>
      <c r="I34" s="3"/>
      <c r="J34" s="3"/>
      <c r="K34" s="22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s="4" customFormat="1" ht="17.25" customHeight="1">
      <c r="A35" s="1"/>
      <c r="B35" s="1" t="s">
        <v>18</v>
      </c>
      <c r="C35" s="1"/>
      <c r="D35" s="14"/>
      <c r="E35" s="14"/>
      <c r="F35" s="16">
        <v>1596.6</v>
      </c>
      <c r="G35" s="7"/>
      <c r="H35" s="3"/>
      <c r="I35" s="3"/>
      <c r="J35" s="3"/>
      <c r="K35" s="22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s="4" customFormat="1" ht="17.25" customHeight="1">
      <c r="A36" s="1"/>
      <c r="B36" s="1" t="s">
        <v>19</v>
      </c>
      <c r="C36" s="1"/>
      <c r="D36" s="14"/>
      <c r="E36" s="14"/>
      <c r="F36" s="16">
        <v>358.9</v>
      </c>
      <c r="G36" s="7"/>
      <c r="H36" s="3"/>
      <c r="I36" s="3"/>
      <c r="J36" s="3"/>
      <c r="K36" s="22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4" customFormat="1" ht="17.25" customHeight="1">
      <c r="A37" s="1"/>
      <c r="B37" s="1" t="s">
        <v>20</v>
      </c>
      <c r="C37" s="1"/>
      <c r="D37" s="14"/>
      <c r="E37" s="14"/>
      <c r="F37" s="19">
        <v>50.7</v>
      </c>
      <c r="G37" s="7"/>
      <c r="H37" s="3"/>
      <c r="I37" s="3"/>
      <c r="J37" s="3"/>
      <c r="K37" s="22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s="4" customFormat="1" ht="17.25" customHeight="1">
      <c r="A38" s="1"/>
      <c r="B38" s="1"/>
      <c r="C38" s="1"/>
      <c r="D38" s="14"/>
      <c r="E38" s="14"/>
      <c r="F38" s="19">
        <f>SUM(F35:F37)</f>
        <v>2006.2</v>
      </c>
      <c r="G38" s="7"/>
      <c r="H38" s="3"/>
      <c r="I38" s="3"/>
      <c r="J38" s="3"/>
      <c r="K38" s="22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s="4" customFormat="1" ht="17.25" customHeight="1">
      <c r="A39" s="13" t="s">
        <v>21</v>
      </c>
      <c r="B39" s="1"/>
      <c r="C39" s="1"/>
      <c r="D39" s="14"/>
      <c r="E39" s="14"/>
      <c r="F39" s="18">
        <f>+F32+F38</f>
        <v>60655.6</v>
      </c>
      <c r="G39" s="7"/>
      <c r="H39" s="3"/>
      <c r="I39" s="3"/>
      <c r="J39" s="3"/>
      <c r="K39" s="24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4" customFormat="1" ht="17.25" customHeight="1">
      <c r="A40" s="13"/>
      <c r="B40" s="1"/>
      <c r="C40" s="1"/>
      <c r="D40" s="14"/>
      <c r="E40" s="14"/>
      <c r="F40" s="16"/>
      <c r="G40" s="7"/>
      <c r="H40" s="3"/>
      <c r="I40" s="3"/>
      <c r="J40" s="3"/>
      <c r="K40" s="24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7.25" customHeight="1">
      <c r="A41" s="13" t="s">
        <v>22</v>
      </c>
      <c r="D41" s="14"/>
      <c r="E41" s="14"/>
      <c r="F41" s="18">
        <f>SUM(F42:F43)</f>
        <v>7308.89</v>
      </c>
      <c r="G41" s="7"/>
      <c r="K41" s="24"/>
    </row>
    <row r="42" spans="1:32" ht="17.25" customHeight="1">
      <c r="B42" s="1" t="s">
        <v>23</v>
      </c>
      <c r="D42" s="14"/>
      <c r="E42" s="14"/>
      <c r="F42" s="16">
        <v>6385.89</v>
      </c>
      <c r="G42" s="7"/>
    </row>
    <row r="43" spans="1:32" ht="17.25" customHeight="1">
      <c r="B43" s="1" t="s">
        <v>63</v>
      </c>
      <c r="D43" s="14"/>
      <c r="E43" s="14"/>
      <c r="F43" s="16">
        <v>923</v>
      </c>
      <c r="G43" s="7"/>
      <c r="I43" s="47"/>
    </row>
    <row r="44" spans="1:32" ht="6.75" customHeight="1">
      <c r="D44" s="14"/>
      <c r="E44" s="14"/>
      <c r="F44" s="16"/>
      <c r="G44" s="7"/>
    </row>
    <row r="45" spans="1:32" ht="17.25" customHeight="1" thickBot="1">
      <c r="A45" s="13" t="s">
        <v>24</v>
      </c>
      <c r="D45" s="14"/>
      <c r="E45" s="14"/>
      <c r="F45" s="25">
        <f>+F39+F41</f>
        <v>67964.490000000005</v>
      </c>
      <c r="G45" s="7"/>
    </row>
    <row r="46" spans="1:32" ht="17.25" customHeight="1" thickTop="1">
      <c r="A46" s="13"/>
      <c r="D46" s="14"/>
      <c r="E46" s="14"/>
      <c r="F46" s="16"/>
      <c r="G46" s="16"/>
    </row>
    <row r="47" spans="1:32" ht="17.25" customHeight="1" thickBot="1">
      <c r="A47" s="26"/>
      <c r="B47" s="27"/>
      <c r="C47" s="27"/>
      <c r="D47" s="27"/>
      <c r="E47" s="27"/>
      <c r="F47" s="28"/>
      <c r="G47" s="29"/>
    </row>
    <row r="48" spans="1:32" ht="17.25" customHeight="1">
      <c r="G48" s="7"/>
    </row>
    <row r="49" spans="1:32" ht="17.25" customHeight="1">
      <c r="G49" s="7"/>
    </row>
    <row r="50" spans="1:32" ht="17.25" customHeight="1">
      <c r="G50" s="7"/>
    </row>
    <row r="51" spans="1:32" ht="17.25" customHeight="1">
      <c r="G51" s="7"/>
    </row>
    <row r="52" spans="1:32" ht="17.25" customHeight="1">
      <c r="G52" s="7"/>
    </row>
    <row r="53" spans="1:32" ht="17.25" customHeight="1">
      <c r="G53" s="7"/>
    </row>
    <row r="54" spans="1:32" s="1" customFormat="1" ht="17.25" customHeight="1">
      <c r="A54" s="1" t="s">
        <v>64</v>
      </c>
      <c r="G54" s="7"/>
      <c r="I54" s="17"/>
      <c r="J54" s="17"/>
      <c r="K54" s="4"/>
      <c r="L54" s="22"/>
      <c r="M54" s="22"/>
      <c r="P54" s="16"/>
      <c r="Y54" s="17"/>
      <c r="Z54" s="17"/>
      <c r="AF54" s="16"/>
    </row>
    <row r="55" spans="1:32" s="1" customFormat="1" ht="17.25" customHeight="1">
      <c r="A55" s="1" t="s">
        <v>65</v>
      </c>
      <c r="G55" s="7"/>
      <c r="I55" s="17"/>
      <c r="J55" s="17"/>
      <c r="K55" s="4"/>
      <c r="L55" s="22"/>
      <c r="M55" s="22"/>
      <c r="P55" s="16"/>
      <c r="Y55" s="17"/>
      <c r="Z55" s="17"/>
      <c r="AF55" s="16"/>
    </row>
    <row r="56" spans="1:32" s="1" customFormat="1" ht="17.25" customHeight="1">
      <c r="G56" s="7"/>
      <c r="I56" s="17"/>
      <c r="J56" s="17"/>
      <c r="K56" s="4"/>
      <c r="L56" s="22"/>
      <c r="M56" s="22"/>
      <c r="P56" s="16"/>
      <c r="Y56" s="17"/>
      <c r="Z56" s="17"/>
      <c r="AF56" s="16"/>
    </row>
    <row r="57" spans="1:32" s="1" customFormat="1" ht="17.25" customHeight="1">
      <c r="G57" s="7"/>
      <c r="I57" s="17"/>
      <c r="J57" s="17"/>
      <c r="K57" s="4"/>
      <c r="L57" s="22"/>
      <c r="M57" s="22"/>
      <c r="P57" s="16"/>
      <c r="Y57" s="17"/>
      <c r="Z57" s="17"/>
      <c r="AF57" s="16"/>
    </row>
    <row r="58" spans="1:32" s="1" customFormat="1" ht="17.25" customHeight="1">
      <c r="G58" s="7"/>
      <c r="I58" s="17"/>
      <c r="J58" s="17"/>
      <c r="K58" s="4"/>
      <c r="L58" s="22"/>
      <c r="M58" s="22"/>
      <c r="P58" s="16"/>
      <c r="Y58" s="17"/>
      <c r="Z58" s="17"/>
      <c r="AF58" s="16"/>
    </row>
    <row r="59" spans="1:32" s="1" customFormat="1" ht="17.25" customHeight="1">
      <c r="G59" s="7"/>
      <c r="I59" s="17"/>
      <c r="J59" s="17"/>
      <c r="K59" s="4"/>
      <c r="L59" s="22"/>
      <c r="M59" s="22"/>
      <c r="P59" s="16"/>
      <c r="Y59" s="17"/>
      <c r="Z59" s="17"/>
      <c r="AF59" s="16"/>
    </row>
    <row r="60" spans="1:32" s="1" customFormat="1" ht="17.25" customHeight="1">
      <c r="G60" s="7"/>
      <c r="I60" s="17"/>
      <c r="J60" s="17"/>
      <c r="K60" s="4"/>
      <c r="L60" s="22"/>
      <c r="M60" s="22"/>
      <c r="P60" s="16"/>
      <c r="Y60" s="17"/>
      <c r="Z60" s="17"/>
      <c r="AF60" s="16"/>
    </row>
    <row r="61" spans="1:32" s="1" customFormat="1" ht="17.25" customHeight="1">
      <c r="A61" s="30"/>
      <c r="B61" s="30"/>
      <c r="C61" s="30"/>
      <c r="D61" s="30"/>
      <c r="E61" s="30"/>
      <c r="F61" s="30"/>
      <c r="G61" s="7"/>
      <c r="I61" s="17"/>
      <c r="J61" s="17"/>
      <c r="K61" s="4"/>
      <c r="L61" s="22"/>
      <c r="M61" s="22"/>
      <c r="P61" s="16"/>
      <c r="Y61" s="17"/>
      <c r="Z61" s="17"/>
      <c r="AF61" s="16"/>
    </row>
    <row r="62" spans="1:32" s="1" customFormat="1" ht="17.25" customHeight="1">
      <c r="A62" s="1" t="s">
        <v>66</v>
      </c>
      <c r="G62" s="7"/>
      <c r="I62" s="17"/>
      <c r="J62" s="17"/>
      <c r="K62" s="4"/>
      <c r="L62" s="22"/>
      <c r="M62" s="22"/>
      <c r="P62" s="16"/>
      <c r="Y62" s="17"/>
      <c r="Z62" s="17"/>
      <c r="AF62" s="16"/>
    </row>
    <row r="63" spans="1:32" s="1" customFormat="1" ht="17.25" customHeight="1">
      <c r="A63" s="1" t="s">
        <v>67</v>
      </c>
      <c r="G63" s="7"/>
      <c r="I63" s="17"/>
      <c r="J63" s="17"/>
      <c r="K63" s="4"/>
      <c r="L63" s="22"/>
      <c r="M63" s="22"/>
      <c r="P63" s="16"/>
      <c r="Y63" s="17"/>
      <c r="Z63" s="17"/>
      <c r="AF63" s="16"/>
    </row>
    <row r="64" spans="1:32" ht="17.25" customHeight="1">
      <c r="G64" s="7"/>
    </row>
    <row r="65" spans="1:32" s="4" customFormat="1" ht="17.25" customHeight="1">
      <c r="A65" s="50" t="s">
        <v>1</v>
      </c>
      <c r="B65" s="50"/>
      <c r="C65" s="50"/>
      <c r="D65" s="50"/>
      <c r="E65" s="50"/>
      <c r="F65" s="50"/>
      <c r="G65" s="31"/>
      <c r="H65" s="3"/>
      <c r="I65" s="3"/>
      <c r="J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s="4" customFormat="1" ht="17.25" customHeight="1">
      <c r="A66" s="51" t="s">
        <v>3</v>
      </c>
      <c r="B66" s="51"/>
      <c r="C66" s="51"/>
      <c r="D66" s="51"/>
      <c r="E66" s="51"/>
      <c r="F66" s="51"/>
      <c r="G66" s="32"/>
      <c r="H66" s="3"/>
      <c r="I66" s="3"/>
      <c r="J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4" customFormat="1" ht="17.25" customHeight="1">
      <c r="A67" s="32"/>
      <c r="B67" s="32"/>
      <c r="C67" s="32"/>
      <c r="D67" s="32"/>
      <c r="E67" s="32"/>
      <c r="F67" s="32"/>
      <c r="G67" s="32"/>
      <c r="H67" s="3"/>
      <c r="I67" s="3"/>
      <c r="J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4" customFormat="1" ht="17.25" customHeight="1">
      <c r="A68" s="50" t="s">
        <v>61</v>
      </c>
      <c r="B68" s="50"/>
      <c r="C68" s="50"/>
      <c r="D68" s="50"/>
      <c r="E68" s="50"/>
      <c r="F68" s="50"/>
      <c r="G68" s="31"/>
      <c r="H68" s="3"/>
      <c r="I68" s="3"/>
      <c r="J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s="4" customFormat="1" ht="17.25" customHeight="1">
      <c r="A69" s="51"/>
      <c r="B69" s="51"/>
      <c r="C69" s="51"/>
      <c r="D69" s="51"/>
      <c r="E69" s="51"/>
      <c r="F69" s="51"/>
      <c r="G69" s="32"/>
      <c r="H69" s="3"/>
      <c r="I69" s="3"/>
      <c r="J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s="4" customFormat="1" ht="17.25" customHeight="1">
      <c r="A70" s="6" t="s">
        <v>68</v>
      </c>
      <c r="B70" s="6"/>
      <c r="C70" s="6"/>
      <c r="D70" s="6"/>
      <c r="E70" s="6"/>
      <c r="F70" s="6"/>
      <c r="G70" s="6"/>
      <c r="H70" s="3"/>
      <c r="I70" s="3"/>
      <c r="J70" s="3"/>
      <c r="K70" s="22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s="4" customFormat="1" ht="17.25" customHeight="1">
      <c r="A71" s="6"/>
      <c r="B71" s="6"/>
      <c r="C71" s="6"/>
      <c r="D71" s="6"/>
      <c r="E71" s="6"/>
      <c r="F71" s="6"/>
      <c r="G71" s="6"/>
      <c r="H71" s="3"/>
      <c r="I71" s="3"/>
      <c r="J71" s="3"/>
      <c r="K71" s="22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s="4" customFormat="1" ht="17.25" customHeight="1">
      <c r="A72" s="49" t="s">
        <v>25</v>
      </c>
      <c r="B72" s="49"/>
      <c r="C72" s="49"/>
      <c r="D72" s="49"/>
      <c r="E72" s="49"/>
      <c r="F72" s="49"/>
      <c r="G72" s="6"/>
      <c r="H72" s="3"/>
      <c r="I72" s="3"/>
      <c r="J72" s="3"/>
      <c r="K72" s="22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s="4" customFormat="1" ht="17.25" customHeight="1" thickBot="1">
      <c r="A73" s="8"/>
      <c r="B73" s="8"/>
      <c r="C73" s="8"/>
      <c r="D73" s="8"/>
      <c r="E73" s="8"/>
      <c r="F73" s="8"/>
      <c r="G73" s="8"/>
      <c r="H73" s="3"/>
      <c r="I73" s="3"/>
      <c r="J73" s="3"/>
      <c r="K73" s="22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s="4" customFormat="1" ht="17.25" customHeight="1" thickTop="1">
      <c r="A74" s="7"/>
      <c r="B74" s="7"/>
      <c r="C74" s="7"/>
      <c r="D74" s="7"/>
      <c r="E74" s="7"/>
      <c r="F74" s="7"/>
      <c r="G74" s="7"/>
      <c r="H74" s="3"/>
      <c r="I74" s="3"/>
      <c r="J74" s="3"/>
      <c r="K74" s="22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s="4" customFormat="1" ht="17.25" customHeight="1">
      <c r="A75" s="1"/>
      <c r="B75" s="1"/>
      <c r="C75" s="1"/>
      <c r="D75" s="9"/>
      <c r="E75" s="9"/>
      <c r="F75" s="9">
        <v>2018</v>
      </c>
      <c r="G75" s="10"/>
      <c r="H75" s="3"/>
      <c r="I75" s="3"/>
      <c r="J75" s="3"/>
      <c r="K75" s="22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s="4" customFormat="1" ht="17.25" customHeight="1">
      <c r="A76" s="1"/>
      <c r="B76" s="1"/>
      <c r="C76" s="1"/>
      <c r="D76" s="9"/>
      <c r="E76" s="9"/>
      <c r="F76" s="9"/>
      <c r="G76" s="10"/>
      <c r="H76" s="3"/>
      <c r="I76" s="3"/>
      <c r="J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7.25" customHeight="1">
      <c r="A77" s="33" t="s">
        <v>26</v>
      </c>
      <c r="B77" s="34"/>
      <c r="C77" s="34"/>
      <c r="D77" s="9"/>
      <c r="E77" s="9"/>
      <c r="G77" s="35"/>
    </row>
    <row r="78" spans="1:32" ht="17.25" customHeight="1">
      <c r="A78" s="34"/>
      <c r="B78" s="34" t="s">
        <v>27</v>
      </c>
      <c r="C78" s="34"/>
      <c r="D78" s="9"/>
      <c r="E78" s="9"/>
      <c r="F78" s="43">
        <v>11387.9</v>
      </c>
      <c r="G78" s="36"/>
    </row>
    <row r="79" spans="1:32" ht="17.25" customHeight="1">
      <c r="A79" s="34"/>
      <c r="B79" s="34" t="s">
        <v>28</v>
      </c>
      <c r="C79" s="34"/>
      <c r="D79" s="9"/>
      <c r="E79" s="9"/>
      <c r="F79" s="16">
        <v>2915.6</v>
      </c>
      <c r="G79" s="36"/>
    </row>
    <row r="80" spans="1:32" ht="17.25" customHeight="1">
      <c r="A80" s="34"/>
      <c r="B80" s="34" t="s">
        <v>57</v>
      </c>
      <c r="C80" s="34"/>
      <c r="D80" s="9"/>
      <c r="E80" s="9"/>
      <c r="F80" s="16">
        <v>6.3</v>
      </c>
      <c r="G80" s="36"/>
    </row>
    <row r="81" spans="1:13" ht="17.25" customHeight="1">
      <c r="A81" s="34"/>
      <c r="B81" s="34" t="s">
        <v>29</v>
      </c>
      <c r="C81" s="34"/>
      <c r="D81" s="9"/>
      <c r="E81" s="9"/>
      <c r="F81" s="16">
        <v>338.8</v>
      </c>
      <c r="G81" s="36"/>
    </row>
    <row r="82" spans="1:13" ht="17.25" customHeight="1">
      <c r="A82" s="34"/>
      <c r="B82" s="34" t="s">
        <v>30</v>
      </c>
      <c r="C82" s="34"/>
      <c r="D82" s="9"/>
      <c r="E82" s="9"/>
      <c r="F82" s="19">
        <v>6.3</v>
      </c>
      <c r="G82" s="36"/>
      <c r="K82" s="3"/>
      <c r="L82" s="3"/>
      <c r="M82" s="3"/>
    </row>
    <row r="83" spans="1:13" ht="17.25" customHeight="1">
      <c r="A83" s="34"/>
      <c r="B83" s="34"/>
      <c r="C83" s="34"/>
      <c r="D83" s="9"/>
      <c r="E83" s="9"/>
      <c r="F83" s="16">
        <f>SUM(F78:F82)</f>
        <v>14654.899999999998</v>
      </c>
      <c r="G83" s="36"/>
      <c r="K83" s="3"/>
      <c r="L83" s="3"/>
      <c r="M83" s="3"/>
    </row>
    <row r="84" spans="1:13" ht="17.25" customHeight="1">
      <c r="A84" s="34"/>
      <c r="B84" s="34"/>
      <c r="C84" s="34"/>
      <c r="D84" s="9"/>
      <c r="E84" s="9"/>
      <c r="F84" s="16"/>
      <c r="G84" s="36"/>
      <c r="K84" s="3"/>
      <c r="L84" s="3"/>
      <c r="M84" s="3"/>
    </row>
    <row r="85" spans="1:13" ht="17.25" customHeight="1">
      <c r="A85" s="33" t="s">
        <v>31</v>
      </c>
      <c r="B85" s="34"/>
      <c r="C85" s="34"/>
      <c r="D85" s="9"/>
      <c r="E85" s="9"/>
      <c r="G85" s="37"/>
      <c r="K85" s="3"/>
      <c r="L85" s="3"/>
      <c r="M85" s="3"/>
    </row>
    <row r="86" spans="1:13" ht="17.25" customHeight="1">
      <c r="A86" s="34"/>
      <c r="B86" s="34" t="s">
        <v>32</v>
      </c>
      <c r="C86" s="34"/>
      <c r="D86" s="9"/>
      <c r="E86" s="9"/>
      <c r="F86" s="16">
        <v>2171.4</v>
      </c>
      <c r="G86" s="36"/>
      <c r="K86" s="3"/>
      <c r="L86" s="3"/>
      <c r="M86" s="3"/>
    </row>
    <row r="87" spans="1:13" ht="17.25" customHeight="1">
      <c r="A87" s="34"/>
      <c r="B87" s="34" t="s">
        <v>30</v>
      </c>
      <c r="C87" s="34"/>
      <c r="D87" s="9"/>
      <c r="E87" s="9"/>
      <c r="F87" s="19">
        <v>249.5</v>
      </c>
      <c r="G87" s="36"/>
      <c r="K87" s="3"/>
      <c r="L87" s="3"/>
      <c r="M87" s="3"/>
    </row>
    <row r="88" spans="1:13" ht="17.25" customHeight="1">
      <c r="A88" s="34"/>
      <c r="B88" s="34"/>
      <c r="C88" s="34"/>
      <c r="D88" s="9"/>
      <c r="E88" s="9"/>
      <c r="F88" s="45">
        <f>SUM(F86:F87)</f>
        <v>2420.9</v>
      </c>
      <c r="G88" s="36"/>
      <c r="K88" s="3"/>
      <c r="L88" s="3"/>
      <c r="M88" s="3"/>
    </row>
    <row r="89" spans="1:13" ht="17.25" customHeight="1">
      <c r="A89" s="34"/>
      <c r="B89" s="34"/>
      <c r="C89" s="34"/>
      <c r="D89" s="9"/>
      <c r="E89" s="9"/>
      <c r="F89" s="16"/>
      <c r="G89" s="36"/>
      <c r="K89" s="3"/>
      <c r="L89" s="3"/>
      <c r="M89" s="3"/>
    </row>
    <row r="90" spans="1:13" ht="17.25" customHeight="1">
      <c r="A90" s="33" t="s">
        <v>33</v>
      </c>
      <c r="B90" s="34"/>
      <c r="C90" s="34"/>
      <c r="D90" s="9"/>
      <c r="E90" s="9"/>
      <c r="F90" s="19">
        <v>4351.6000000000004</v>
      </c>
      <c r="G90" s="36"/>
      <c r="K90" s="3"/>
      <c r="L90" s="3"/>
      <c r="M90" s="3"/>
    </row>
    <row r="91" spans="1:13" ht="17.25" customHeight="1">
      <c r="A91" s="33"/>
      <c r="B91" s="34"/>
      <c r="C91" s="34"/>
      <c r="D91" s="9"/>
      <c r="E91" s="9"/>
      <c r="F91" s="16">
        <f>SUM(F88:F90)</f>
        <v>6772.5</v>
      </c>
      <c r="G91" s="36"/>
      <c r="K91" s="3"/>
      <c r="L91" s="3"/>
      <c r="M91" s="3"/>
    </row>
    <row r="92" spans="1:13" ht="17.25" customHeight="1">
      <c r="A92" s="33" t="s">
        <v>34</v>
      </c>
      <c r="B92" s="34"/>
      <c r="C92" s="34"/>
      <c r="D92" s="9"/>
      <c r="E92" s="9"/>
      <c r="F92" s="38">
        <f>+F83-F88-F90</f>
        <v>7882.3999999999978</v>
      </c>
      <c r="G92" s="39"/>
      <c r="K92" s="3"/>
      <c r="L92" s="3"/>
      <c r="M92" s="3"/>
    </row>
    <row r="93" spans="1:13" ht="17.25" customHeight="1">
      <c r="A93" s="33"/>
      <c r="B93" s="34"/>
      <c r="C93" s="34"/>
      <c r="D93" s="14"/>
      <c r="E93" s="14"/>
      <c r="F93" s="16"/>
      <c r="G93" s="36"/>
      <c r="K93" s="3"/>
      <c r="L93" s="3"/>
      <c r="M93" s="3"/>
    </row>
    <row r="94" spans="1:13" ht="17.25" customHeight="1">
      <c r="A94" s="33" t="s">
        <v>35</v>
      </c>
      <c r="B94" s="34"/>
      <c r="C94" s="34"/>
      <c r="F94" s="16"/>
      <c r="G94" s="36"/>
      <c r="K94" s="3"/>
      <c r="L94" s="3"/>
      <c r="M94" s="3"/>
    </row>
    <row r="95" spans="1:13" ht="17.25" customHeight="1">
      <c r="A95" s="33"/>
      <c r="B95" s="34" t="s">
        <v>36</v>
      </c>
      <c r="C95" s="34"/>
      <c r="D95" s="14"/>
      <c r="F95" s="16">
        <v>4477</v>
      </c>
      <c r="G95" s="36"/>
      <c r="K95" s="3"/>
      <c r="L95" s="3"/>
      <c r="M95" s="3"/>
    </row>
    <row r="96" spans="1:13" ht="17.25" customHeight="1">
      <c r="A96" s="34"/>
      <c r="B96" s="34" t="s">
        <v>37</v>
      </c>
      <c r="C96" s="34"/>
      <c r="D96" s="14"/>
      <c r="E96" s="14"/>
      <c r="F96" s="16">
        <v>2163.6</v>
      </c>
      <c r="G96" s="36"/>
      <c r="K96" s="3"/>
      <c r="L96" s="3"/>
      <c r="M96" s="3"/>
    </row>
    <row r="97" spans="1:7" ht="17.25" customHeight="1">
      <c r="A97" s="34"/>
      <c r="B97" s="34" t="s">
        <v>38</v>
      </c>
      <c r="C97" s="34"/>
      <c r="D97" s="14"/>
      <c r="E97" s="14"/>
      <c r="F97" s="19">
        <v>704.6</v>
      </c>
      <c r="G97" s="36"/>
    </row>
    <row r="98" spans="1:7" ht="17.25" customHeight="1">
      <c r="A98" s="34"/>
      <c r="B98" s="34"/>
      <c r="C98" s="34"/>
      <c r="D98" s="14"/>
      <c r="E98" s="14"/>
      <c r="F98" s="19">
        <f>SUM(F95:F97)</f>
        <v>7345.2000000000007</v>
      </c>
      <c r="G98" s="36"/>
    </row>
    <row r="99" spans="1:7" ht="18.75" customHeight="1">
      <c r="A99" s="33" t="s">
        <v>56</v>
      </c>
      <c r="B99" s="34"/>
      <c r="C99" s="34"/>
      <c r="F99" s="19">
        <f>+F92-F98</f>
        <v>537.19999999999709</v>
      </c>
      <c r="G99" s="40"/>
    </row>
    <row r="100" spans="1:7">
      <c r="A100" s="34" t="s">
        <v>39</v>
      </c>
      <c r="B100" s="34"/>
      <c r="C100" s="34"/>
      <c r="D100" s="14"/>
      <c r="E100" s="14"/>
      <c r="F100" s="19">
        <v>346.2</v>
      </c>
      <c r="G100" s="36"/>
    </row>
    <row r="101" spans="1:7" ht="18" thickBot="1">
      <c r="A101" s="33" t="s">
        <v>59</v>
      </c>
      <c r="B101" s="34"/>
      <c r="C101" s="34"/>
      <c r="F101" s="48">
        <f>+F99+F100</f>
        <v>883.39999999999714</v>
      </c>
      <c r="G101" s="42"/>
    </row>
    <row r="102" spans="1:7" ht="6.75" customHeight="1" thickTop="1">
      <c r="A102" s="33"/>
      <c r="B102" s="34"/>
      <c r="C102" s="34"/>
      <c r="F102" s="16"/>
      <c r="G102" s="42"/>
    </row>
    <row r="103" spans="1:7">
      <c r="A103" s="34" t="s">
        <v>40</v>
      </c>
      <c r="B103" s="34"/>
      <c r="C103" s="34"/>
      <c r="F103" s="16">
        <v>172.9</v>
      </c>
      <c r="G103" s="42"/>
    </row>
    <row r="104" spans="1:7" ht="7.5" customHeight="1">
      <c r="A104" s="33"/>
      <c r="B104" s="34"/>
      <c r="C104" s="34"/>
      <c r="F104" s="16"/>
      <c r="G104" s="42"/>
    </row>
    <row r="105" spans="1:7" ht="18" thickBot="1">
      <c r="A105" s="33" t="s">
        <v>58</v>
      </c>
      <c r="B105" s="34"/>
      <c r="C105" s="34"/>
      <c r="F105" s="41">
        <f>+F101-F103</f>
        <v>710.49999999999716</v>
      </c>
      <c r="G105" s="42"/>
    </row>
    <row r="106" spans="1:7" ht="17.25" customHeight="1" thickTop="1" thickBot="1">
      <c r="A106" s="26"/>
      <c r="B106" s="27"/>
      <c r="C106" s="27"/>
      <c r="D106" s="27"/>
      <c r="E106" s="27"/>
      <c r="F106" s="28"/>
      <c r="G106" s="29"/>
    </row>
    <row r="107" spans="1:7" ht="17.25" customHeight="1">
      <c r="G107" s="7"/>
    </row>
    <row r="108" spans="1:7" ht="18.75" customHeight="1">
      <c r="A108" s="33"/>
      <c r="B108" s="34"/>
      <c r="C108" s="34"/>
      <c r="F108" s="43"/>
      <c r="G108" s="42"/>
    </row>
    <row r="109" spans="1:7" ht="18.75" customHeight="1">
      <c r="A109" s="33"/>
      <c r="B109" s="34"/>
      <c r="C109" s="34"/>
      <c r="F109" s="43"/>
      <c r="G109" s="42"/>
    </row>
    <row r="110" spans="1:7" ht="18.75" customHeight="1">
      <c r="A110" s="33"/>
      <c r="B110" s="34"/>
      <c r="C110" s="34"/>
      <c r="F110" s="43"/>
      <c r="G110" s="42"/>
    </row>
    <row r="111" spans="1:7" ht="17.25" customHeight="1">
      <c r="A111" s="33"/>
      <c r="B111" s="34"/>
      <c r="C111" s="34"/>
      <c r="F111" s="16"/>
      <c r="G111" s="42"/>
    </row>
    <row r="114" spans="1:32" s="1" customFormat="1" ht="17.25" customHeight="1">
      <c r="A114" s="1" t="s">
        <v>64</v>
      </c>
      <c r="G114" s="7"/>
      <c r="I114" s="17"/>
      <c r="J114" s="17"/>
      <c r="K114" s="4"/>
      <c r="L114" s="22"/>
      <c r="M114" s="22"/>
      <c r="P114" s="16"/>
      <c r="Y114" s="17"/>
      <c r="Z114" s="17"/>
      <c r="AF114" s="16"/>
    </row>
    <row r="115" spans="1:32" s="1" customFormat="1" ht="17.25" customHeight="1">
      <c r="A115" s="1" t="s">
        <v>65</v>
      </c>
      <c r="G115" s="7"/>
      <c r="I115" s="17"/>
      <c r="J115" s="17"/>
      <c r="K115" s="4"/>
      <c r="L115" s="22"/>
      <c r="M115" s="22"/>
      <c r="P115" s="16"/>
      <c r="Y115" s="17"/>
      <c r="Z115" s="17"/>
      <c r="AF115" s="16"/>
    </row>
    <row r="116" spans="1:32" s="1" customFormat="1" ht="17.25" customHeight="1">
      <c r="G116" s="7"/>
      <c r="I116" s="17"/>
      <c r="J116" s="17"/>
      <c r="K116" s="4"/>
      <c r="L116" s="22"/>
      <c r="M116" s="22"/>
      <c r="P116" s="16"/>
      <c r="Y116" s="17"/>
      <c r="Z116" s="17"/>
      <c r="AF116" s="16"/>
    </row>
    <row r="117" spans="1:32" s="1" customFormat="1" ht="17.25" customHeight="1">
      <c r="G117" s="7"/>
      <c r="I117" s="17"/>
      <c r="J117" s="17"/>
      <c r="K117" s="4"/>
      <c r="L117" s="22"/>
      <c r="M117" s="22"/>
      <c r="P117" s="16"/>
      <c r="Y117" s="17"/>
      <c r="Z117" s="17"/>
      <c r="AF117" s="16"/>
    </row>
    <row r="118" spans="1:32" s="1" customFormat="1" ht="17.25" customHeight="1">
      <c r="G118" s="7"/>
      <c r="I118" s="17"/>
      <c r="J118" s="17"/>
      <c r="K118" s="4"/>
      <c r="L118" s="22"/>
      <c r="M118" s="22"/>
      <c r="P118" s="16"/>
      <c r="Y118" s="17"/>
      <c r="Z118" s="17"/>
      <c r="AF118" s="16"/>
    </row>
    <row r="119" spans="1:32" s="1" customFormat="1" ht="17.25" customHeight="1">
      <c r="G119" s="7"/>
      <c r="I119" s="17"/>
      <c r="J119" s="17"/>
      <c r="K119" s="4"/>
      <c r="L119" s="22"/>
      <c r="M119" s="22"/>
      <c r="P119" s="16"/>
      <c r="Y119" s="17"/>
      <c r="Z119" s="17"/>
      <c r="AF119" s="16"/>
    </row>
    <row r="120" spans="1:32" s="1" customFormat="1" ht="17.25" customHeight="1">
      <c r="G120" s="7"/>
      <c r="I120" s="17"/>
      <c r="J120" s="17"/>
      <c r="K120" s="4"/>
      <c r="L120" s="22"/>
      <c r="M120" s="22"/>
      <c r="P120" s="16"/>
      <c r="Y120" s="17"/>
      <c r="Z120" s="17"/>
      <c r="AF120" s="16"/>
    </row>
    <row r="121" spans="1:32" s="1" customFormat="1" ht="17.25" customHeight="1">
      <c r="A121" s="30"/>
      <c r="B121" s="30"/>
      <c r="C121" s="30"/>
      <c r="D121" s="30"/>
      <c r="E121" s="30"/>
      <c r="F121" s="30"/>
      <c r="G121" s="7"/>
      <c r="I121" s="17"/>
      <c r="J121" s="17"/>
      <c r="K121" s="4"/>
      <c r="L121" s="22"/>
      <c r="M121" s="22"/>
      <c r="P121" s="16"/>
      <c r="Y121" s="17"/>
      <c r="Z121" s="17"/>
      <c r="AF121" s="16"/>
    </row>
    <row r="122" spans="1:32" s="1" customFormat="1" ht="17.25" customHeight="1">
      <c r="A122" s="1" t="s">
        <v>66</v>
      </c>
      <c r="G122" s="7"/>
      <c r="I122" s="17"/>
      <c r="J122" s="17"/>
      <c r="K122" s="4"/>
      <c r="L122" s="22"/>
      <c r="M122" s="22"/>
      <c r="P122" s="16"/>
      <c r="Y122" s="17"/>
      <c r="Z122" s="17"/>
      <c r="AF122" s="16"/>
    </row>
    <row r="123" spans="1:32" s="1" customFormat="1" ht="17.25" customHeight="1">
      <c r="A123" s="1" t="s">
        <v>67</v>
      </c>
      <c r="G123" s="7"/>
      <c r="I123" s="17"/>
      <c r="J123" s="17"/>
      <c r="K123" s="4"/>
      <c r="L123" s="22"/>
      <c r="M123" s="22"/>
      <c r="P123" s="16"/>
      <c r="Y123" s="17"/>
      <c r="Z123" s="17"/>
      <c r="AF123" s="16"/>
    </row>
    <row r="124" spans="1:32" ht="17.25" customHeight="1">
      <c r="G124" s="7"/>
    </row>
    <row r="125" spans="1:32" ht="17.25" customHeight="1">
      <c r="G125" s="7"/>
    </row>
    <row r="126" spans="1:32" ht="17.25" customHeight="1">
      <c r="A126" s="30"/>
      <c r="B126" s="30"/>
      <c r="C126" s="30"/>
      <c r="D126" s="30"/>
      <c r="E126" s="30"/>
      <c r="F126" s="30"/>
      <c r="G126" s="7"/>
    </row>
    <row r="127" spans="1:32" ht="15.75" customHeight="1"/>
  </sheetData>
  <mergeCells count="11">
    <mergeCell ref="A65:F65"/>
    <mergeCell ref="A66:F66"/>
    <mergeCell ref="A68:F68"/>
    <mergeCell ref="A69:F69"/>
    <mergeCell ref="A72:F72"/>
    <mergeCell ref="A9:F9"/>
    <mergeCell ref="A2:F2"/>
    <mergeCell ref="A3:F3"/>
    <mergeCell ref="A5:F5"/>
    <mergeCell ref="A6:F6"/>
    <mergeCell ref="A7:F7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102018</vt:lpstr>
      <vt:lpstr>'102018'!Área_de_impresión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2018-10-29T17:00:45Z</cp:lastPrinted>
  <dcterms:created xsi:type="dcterms:W3CDTF">2017-12-27T22:00:56Z</dcterms:created>
  <dcterms:modified xsi:type="dcterms:W3CDTF">2018-11-13T00:16:21Z</dcterms:modified>
</cp:coreProperties>
</file>