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Archivos 2018\Renta 2018\"/>
    </mc:Choice>
  </mc:AlternateContent>
  <bookViews>
    <workbookView xWindow="240" yWindow="60" windowWidth="20115" windowHeight="8010"/>
  </bookViews>
  <sheets>
    <sheet name="Balance y Est. de Resul mayo18" sheetId="1" r:id="rId1"/>
  </sheets>
  <definedNames>
    <definedName name="_xlnm.Print_Area" localSheetId="0">'Balance y Est. de Resul mayo18'!$A$1:$H$102</definedName>
  </definedNames>
  <calcPr calcId="171027"/>
</workbook>
</file>

<file path=xl/calcChain.xml><?xml version="1.0" encoding="utf-8"?>
<calcChain xmlns="http://schemas.openxmlformats.org/spreadsheetml/2006/main">
  <c r="H22" i="1" l="1"/>
  <c r="H17" i="1"/>
  <c r="F45" i="1"/>
  <c r="F34" i="1"/>
  <c r="H34" i="1" l="1"/>
  <c r="H40" i="1" s="1"/>
  <c r="F81" i="1" l="1"/>
  <c r="F17" i="1"/>
  <c r="H89" i="1"/>
  <c r="F89" i="1"/>
  <c r="H81" i="1"/>
  <c r="H73" i="1"/>
  <c r="F73" i="1"/>
  <c r="F39" i="1"/>
  <c r="F22" i="1"/>
  <c r="H45" i="1"/>
  <c r="H39" i="1"/>
  <c r="F83" i="1" l="1"/>
  <c r="F90" i="1" s="1"/>
  <c r="F92" i="1" s="1"/>
  <c r="F95" i="1" s="1"/>
  <c r="F25" i="1"/>
  <c r="H25" i="1"/>
  <c r="F40" i="1"/>
  <c r="F46" i="1" s="1"/>
  <c r="H83" i="1"/>
  <c r="H90" i="1" s="1"/>
  <c r="H92" i="1" s="1"/>
  <c r="H95" i="1" s="1"/>
  <c r="H46" i="1"/>
</calcChain>
</file>

<file path=xl/sharedStrings.xml><?xml version="1.0" encoding="utf-8"?>
<sst xmlns="http://schemas.openxmlformats.org/spreadsheetml/2006/main" count="77" uniqueCount="68">
  <si>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</si>
  <si>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</si>
  <si>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</si>
  <si>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</si>
  <si>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</si>
  <si>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</si>
  <si>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</si>
  <si>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</si>
  <si>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</si>
  <si>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</si>
  <si>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</si>
  <si>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</si>
  <si>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</si>
  <si>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</si>
  <si>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</si>
  <si>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</si>
  <si>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</si>
  <si>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</si>
  <si>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</si>
  <si>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</si>
  <si>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</si>
  <si>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</si>
  <si>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</si>
  <si>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</si>
  <si>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</si>
  <si>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</si>
  <si>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</si>
  <si>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</si>
  <si>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</si>
  <si>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</si>
  <si>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</si>
  <si>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</si>
  <si>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</si>
  <si>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</si>
  <si>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</si>
  <si>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</si>
  <si>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</si>
  <si>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</si>
  <si>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</si>
  <si>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</si>
  <si>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</si>
  <si>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</si>
  <si>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</si>
  <si>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</si>
  <si>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</si>
  <si>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</si>
  <si>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</si>
  <si>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</si>
  <si>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</si>
  <si>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</si>
  <si>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</si>
  <si>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</si>
  <si>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</si>
  <si>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</si>
  <si>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</si>
  <si>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</si>
  <si>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</si>
  <si>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</si>
  <si>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Presidente</t>
  </si>
  <si>
    <t>Oscar Armando Perez Merino</t>
  </si>
  <si>
    <t>Utilidad de operación</t>
  </si>
  <si>
    <t>Otros ingresos y (gastos) netos</t>
  </si>
  <si>
    <t>José Raúl Cienfuegos Morales</t>
  </si>
  <si>
    <t>Al 31 de octubre 2018 y 2017</t>
  </si>
  <si>
    <t>Director Operaciones y Finanzas</t>
  </si>
  <si>
    <t>Por los periodos del 1 de enero al 31 de octubre de 2018 y 2017</t>
  </si>
  <si>
    <t>Reportos y Otras Operaciones bursátiles</t>
  </si>
  <si>
    <t>Oscar Armando Pérez Merino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</si>
</sst>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</numFmts>
  <fonts count="11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10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0" xfId="0" applyNumberFormat="1" applyFont="1"/>
    <xf numFmtId="49" fontId="8" fillId="0" borderId="0" xfId="0" applyNumberFormat="1" applyFont="1" applyBorder="1"/>
    <xf numFmtId="166" fontId="0" fillId="0" borderId="0" xfId="0" applyNumberFormat="1"/>
    <xf numFmtId="167" fontId="0" fillId="0" borderId="0" xfId="0" applyNumberFormat="1"/>
    <xf numFmtId="0" fontId="5" fillId="0" borderId="0" xfId="0" applyFont="1"/>
    <xf numFmtId="168" fontId="0" fillId="0" borderId="0" xfId="0" applyNumberFormat="1"/>
    <xf numFmtId="168" fontId="3" fillId="0" borderId="2" xfId="0" applyNumberFormat="1" applyFont="1" applyBorder="1"/>
    <xf numFmtId="168" fontId="3" fillId="0" borderId="0" xfId="0" applyNumberFormat="1" applyFont="1"/>
    <xf numFmtId="49" fontId="0" fillId="0" borderId="0" xfId="0" applyNumberFormat="1"/>
    <xf numFmtId="168" fontId="0" fillId="0" borderId="0" xfId="0" applyNumberFormat="1" applyBorder="1"/>
    <xf numFmtId="167" fontId="0" fillId="0" borderId="0" xfId="0" applyNumberFormat="1" applyBorder="1"/>
    <xf numFmtId="164" fontId="3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68" fontId="9" fillId="0" borderId="3" xfId="0" applyNumberFormat="1" applyFont="1" applyBorder="1"/>
    <xf numFmtId="168" fontId="10" fillId="0" borderId="0" xfId="0" applyNumberFormat="1" applyFont="1" applyBorder="1"/>
    <xf numFmtId="168" fontId="10" fillId="0" borderId="1" xfId="0" applyNumberFormat="1" applyFont="1" applyBorder="1"/>
    <xf numFmtId="168" fontId="9" fillId="0" borderId="0" xfId="0" applyNumberFormat="1" applyFont="1" applyFill="1" applyBorder="1"/>
    <xf numFmtId="168" fontId="9" fillId="0" borderId="2" xfId="0" applyNumberFormat="1" applyFont="1" applyBorder="1"/>
    <xf numFmtId="168" fontId="10" fillId="0" borderId="2" xfId="0" applyNumberFormat="1" applyFont="1" applyBorder="1"/>
    <xf numFmtId="168" fontId="0" fillId="0" borderId="1" xfId="0" applyNumberFormat="1" applyBorder="1"/>
    <xf numFmtId="168" fontId="9" fillId="0" borderId="0" xfId="0" applyNumberFormat="1" applyFont="1" applyBorder="1"/>
    <xf numFmtId="165" fontId="3" fillId="0" borderId="0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54</xdr:row>
      <xdr:rowOff>28575</xdr:rowOff>
    </xdr:from>
    <xdr:to>
      <xdr:col>2</xdr:col>
      <xdr:colOff>1009650</xdr:colOff>
      <xdr:row>57</xdr:row>
      <xdr:rowOff>97650</xdr:rowOff>
    </xdr:to>
    <xdr:pic>
      <xdr:nvPicPr>
        <xdr:cNvPr id="3" name="2 Imagen" descr="logobh20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zoomScaleNormal="100" workbookViewId="0">
      <selection activeCell="F46" sqref="F46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9.5703125" customWidth="1"/>
    <col min="7" max="7" width="1" customWidth="1"/>
    <col min="8" max="8" width="20.28515625" customWidth="1"/>
  </cols>
  <sheetData>
    <row r="1" spans="1:9" ht="14.25" x14ac:dyDescent="0.2">
      <c r="A1" s="1"/>
      <c r="B1" s="1"/>
      <c r="C1" s="1"/>
      <c r="D1" s="1"/>
      <c r="E1" s="1"/>
      <c r="F1" s="1"/>
      <c r="G1" s="1"/>
      <c r="H1" s="1"/>
    </row>
    <row r="2" spans="1:9" ht="14.25" x14ac:dyDescent="0.2">
      <c r="A2" s="1"/>
      <c r="B2" s="1"/>
      <c r="C2" s="1"/>
      <c r="D2" s="1"/>
      <c r="E2" s="1"/>
      <c r="F2" s="1"/>
      <c r="G2" s="1"/>
      <c r="H2" s="1"/>
    </row>
    <row r="3" spans="1:9" ht="14.25" x14ac:dyDescent="0.2">
      <c r="A3" s="1"/>
      <c r="B3" s="1"/>
      <c r="C3" s="1"/>
      <c r="D3" s="1"/>
      <c r="E3" s="1"/>
      <c r="F3" s="1"/>
      <c r="G3" s="1"/>
      <c r="H3" s="1"/>
    </row>
    <row r="4" spans="1:9" ht="14.25" x14ac:dyDescent="0.2">
      <c r="A4" s="1"/>
      <c r="B4" s="1"/>
      <c r="C4" s="1"/>
      <c r="D4" s="34"/>
      <c r="E4" s="34"/>
      <c r="F4" s="2"/>
      <c r="G4" s="2"/>
      <c r="H4" s="1"/>
    </row>
    <row r="5" spans="1:9" ht="14.25" x14ac:dyDescent="0.2">
      <c r="A5" s="1"/>
      <c r="B5" s="1"/>
      <c r="C5" s="1"/>
      <c r="D5" s="34"/>
      <c r="E5" s="34"/>
      <c r="F5" s="2"/>
      <c r="G5" s="2"/>
      <c r="H5" s="1"/>
    </row>
    <row r="6" spans="1:9" ht="16.5" customHeight="1" x14ac:dyDescent="0.2">
      <c r="B6" s="35" t="s">
        <v>0</v>
      </c>
      <c r="C6" s="36"/>
      <c r="D6" s="36"/>
      <c r="E6" s="36"/>
    </row>
    <row r="7" spans="1:9" ht="16.5" customHeight="1" x14ac:dyDescent="0.2">
      <c r="B7" s="35" t="s">
        <v>1</v>
      </c>
      <c r="C7" s="36"/>
      <c r="D7" s="36"/>
      <c r="E7" s="36"/>
    </row>
    <row r="8" spans="1:9" ht="16.5" customHeight="1" x14ac:dyDescent="0.2">
      <c r="B8" s="35" t="s">
        <v>63</v>
      </c>
      <c r="C8" s="36"/>
      <c r="D8" s="36"/>
      <c r="E8" s="36"/>
      <c r="F8" s="36"/>
      <c r="G8" s="36"/>
      <c r="H8" s="36"/>
    </row>
    <row r="9" spans="1:9" s="3" customFormat="1" ht="16.5" customHeight="1" x14ac:dyDescent="0.2">
      <c r="B9" s="38" t="s">
        <v>2</v>
      </c>
      <c r="C9" s="38"/>
      <c r="D9" s="38"/>
      <c r="E9" s="38"/>
      <c r="F9" s="38"/>
      <c r="G9" s="38"/>
      <c r="H9" s="38"/>
    </row>
    <row r="10" spans="1:9" s="3" customFormat="1" ht="7.5" customHeight="1" x14ac:dyDescent="0.3">
      <c r="B10" s="4"/>
      <c r="C10" s="5"/>
      <c r="D10" s="6"/>
      <c r="E10" s="6"/>
      <c r="F10" s="6"/>
      <c r="G10" s="6"/>
      <c r="H10" s="6"/>
    </row>
    <row r="11" spans="1:9" x14ac:dyDescent="0.2">
      <c r="B11" s="3" t="s">
        <v>3</v>
      </c>
      <c r="C11" s="3"/>
      <c r="D11" s="3"/>
      <c r="F11" s="3">
        <v>2018</v>
      </c>
      <c r="H11" s="3">
        <v>2017</v>
      </c>
    </row>
    <row r="12" spans="1:9" x14ac:dyDescent="0.2">
      <c r="B12" s="3" t="s">
        <v>4</v>
      </c>
      <c r="C12" s="3"/>
      <c r="D12" s="3"/>
      <c r="F12" s="7"/>
      <c r="G12" s="7"/>
      <c r="H12" s="7"/>
    </row>
    <row r="13" spans="1:9" x14ac:dyDescent="0.2">
      <c r="A13" s="19"/>
      <c r="C13" t="s">
        <v>5</v>
      </c>
      <c r="F13" s="8">
        <v>187050.70233</v>
      </c>
      <c r="G13" s="8"/>
      <c r="H13" s="8">
        <v>192941.5</v>
      </c>
      <c r="I13" s="8"/>
    </row>
    <row r="14" spans="1:9" x14ac:dyDescent="0.2">
      <c r="A14" s="19"/>
      <c r="C14" t="s">
        <v>6</v>
      </c>
      <c r="F14" s="8">
        <v>1925</v>
      </c>
      <c r="G14" s="8"/>
      <c r="H14" s="8">
        <v>0</v>
      </c>
      <c r="I14" s="8"/>
    </row>
    <row r="15" spans="1:9" x14ac:dyDescent="0.2">
      <c r="A15" s="19"/>
      <c r="C15" t="s">
        <v>7</v>
      </c>
      <c r="F15" s="8">
        <v>38404.614139999998</v>
      </c>
      <c r="G15" s="8"/>
      <c r="H15" s="8">
        <v>65381.1</v>
      </c>
      <c r="I15" s="8"/>
    </row>
    <row r="16" spans="1:9" x14ac:dyDescent="0.2">
      <c r="A16" s="19"/>
      <c r="C16" t="s">
        <v>8</v>
      </c>
      <c r="F16" s="8">
        <v>736026.80361000006</v>
      </c>
      <c r="G16" s="8"/>
      <c r="H16" s="8">
        <v>689495</v>
      </c>
      <c r="I16" s="8"/>
    </row>
    <row r="17" spans="1:9" x14ac:dyDescent="0.2">
      <c r="A17" s="19"/>
      <c r="F17" s="9">
        <f>SUM(F13:F16)</f>
        <v>963407.12008000002</v>
      </c>
      <c r="G17" s="8"/>
      <c r="H17" s="9">
        <f>SUM(H13:H16)</f>
        <v>947817.6</v>
      </c>
      <c r="I17" s="8"/>
    </row>
    <row r="18" spans="1:9" x14ac:dyDescent="0.2">
      <c r="A18" s="19"/>
      <c r="B18" s="3" t="s">
        <v>9</v>
      </c>
      <c r="C18" s="3"/>
      <c r="F18" s="8"/>
      <c r="G18" s="8"/>
      <c r="H18" s="8"/>
      <c r="I18" s="8"/>
    </row>
    <row r="19" spans="1:9" x14ac:dyDescent="0.2">
      <c r="A19" s="19"/>
      <c r="C19" t="s">
        <v>10</v>
      </c>
      <c r="F19" s="8">
        <v>3627.4196900000006</v>
      </c>
      <c r="G19" s="8"/>
      <c r="H19" s="8">
        <v>4260.3999999999996</v>
      </c>
      <c r="I19" s="8"/>
    </row>
    <row r="20" spans="1:9" x14ac:dyDescent="0.2">
      <c r="A20" s="19"/>
      <c r="C20" t="s">
        <v>11</v>
      </c>
      <c r="F20" s="8">
        <v>114.28</v>
      </c>
      <c r="G20" s="8"/>
      <c r="H20" s="8">
        <v>114.3</v>
      </c>
      <c r="I20" s="8"/>
    </row>
    <row r="21" spans="1:9" x14ac:dyDescent="0.2">
      <c r="A21" s="19"/>
      <c r="C21" t="s">
        <v>12</v>
      </c>
      <c r="F21" s="8">
        <v>5483.5232300000007</v>
      </c>
      <c r="G21" s="8"/>
      <c r="H21" s="8">
        <v>4232</v>
      </c>
      <c r="I21" s="8"/>
    </row>
    <row r="22" spans="1:9" x14ac:dyDescent="0.2">
      <c r="A22" s="19"/>
      <c r="F22" s="9">
        <f>SUM(F19:F21)</f>
        <v>9225.222920000002</v>
      </c>
      <c r="G22" s="11"/>
      <c r="H22" s="9">
        <f>SUM(H19:H21)</f>
        <v>8606.7000000000007</v>
      </c>
      <c r="I22" s="8"/>
    </row>
    <row r="23" spans="1:9" x14ac:dyDescent="0.2">
      <c r="A23" s="19"/>
      <c r="B23" s="3" t="s">
        <v>13</v>
      </c>
      <c r="C23" s="3"/>
      <c r="F23" s="8"/>
      <c r="G23" s="8"/>
      <c r="H23" s="8"/>
      <c r="I23" s="8"/>
    </row>
    <row r="24" spans="1:9" x14ac:dyDescent="0.2">
      <c r="A24" s="19"/>
      <c r="C24" t="s">
        <v>14</v>
      </c>
      <c r="F24" s="33">
        <v>16608.364679999999</v>
      </c>
      <c r="G24" s="33"/>
      <c r="H24" s="33">
        <v>17029.876339999999</v>
      </c>
      <c r="I24" s="8"/>
    </row>
    <row r="25" spans="1:9" ht="13.5" thickBot="1" x14ac:dyDescent="0.25">
      <c r="A25" s="19"/>
      <c r="B25" s="42" t="s">
        <v>15</v>
      </c>
      <c r="C25" s="36"/>
      <c r="F25" s="10">
        <f>SUM(F17,F22,F24)</f>
        <v>989240.70767999999</v>
      </c>
      <c r="G25" s="8"/>
      <c r="H25" s="10">
        <f>SUM(H17,H22,H24)</f>
        <v>973454.17633999989</v>
      </c>
      <c r="I25" s="8"/>
    </row>
    <row r="26" spans="1:9" ht="13.5" thickTop="1" x14ac:dyDescent="0.2">
      <c r="A26" s="19"/>
      <c r="F26" s="8"/>
      <c r="G26" s="8"/>
      <c r="H26" s="8"/>
      <c r="I26" s="8"/>
    </row>
    <row r="27" spans="1:9" x14ac:dyDescent="0.2">
      <c r="A27" s="19"/>
      <c r="B27" s="42" t="s">
        <v>16</v>
      </c>
      <c r="C27" s="42"/>
      <c r="D27" s="42"/>
      <c r="F27" s="8"/>
      <c r="G27" s="8"/>
      <c r="H27" s="8"/>
      <c r="I27" s="8"/>
    </row>
    <row r="28" spans="1:9" x14ac:dyDescent="0.2">
      <c r="A28" s="19"/>
      <c r="B28" t="s">
        <v>17</v>
      </c>
      <c r="F28" s="8"/>
      <c r="G28" s="8"/>
      <c r="H28" s="8"/>
      <c r="I28" s="8"/>
    </row>
    <row r="29" spans="1:9" x14ac:dyDescent="0.2">
      <c r="A29" s="19"/>
      <c r="C29" t="s">
        <v>18</v>
      </c>
      <c r="F29" s="8">
        <v>727975.37861000001</v>
      </c>
      <c r="G29" s="8"/>
      <c r="H29" s="8">
        <v>701928.8</v>
      </c>
      <c r="I29" s="8"/>
    </row>
    <row r="30" spans="1:9" x14ac:dyDescent="0.2">
      <c r="A30" s="19"/>
      <c r="C30" t="s">
        <v>19</v>
      </c>
      <c r="F30" s="8">
        <v>53997.67353</v>
      </c>
      <c r="G30" s="8"/>
      <c r="H30" s="8">
        <v>54939.5</v>
      </c>
      <c r="I30" s="8"/>
    </row>
    <row r="31" spans="1:9" x14ac:dyDescent="0.2">
      <c r="A31" s="19"/>
      <c r="C31" t="s">
        <v>20</v>
      </c>
      <c r="F31" s="8">
        <v>71728.226550000007</v>
      </c>
      <c r="G31" s="8"/>
      <c r="H31" s="8">
        <v>91292.3</v>
      </c>
      <c r="I31" s="8"/>
    </row>
    <row r="32" spans="1:9" x14ac:dyDescent="0.2">
      <c r="A32" s="19"/>
      <c r="C32" t="s">
        <v>66</v>
      </c>
      <c r="F32" s="8">
        <v>850.53329000000008</v>
      </c>
      <c r="G32" s="8"/>
      <c r="H32" s="8">
        <v>0</v>
      </c>
      <c r="I32" s="8"/>
    </row>
    <row r="33" spans="1:12" x14ac:dyDescent="0.2">
      <c r="A33" s="19"/>
      <c r="C33" t="s">
        <v>21</v>
      </c>
      <c r="F33" s="8">
        <v>6570.8399100000006</v>
      </c>
      <c r="G33" s="8"/>
      <c r="H33" s="8">
        <v>5240.8</v>
      </c>
      <c r="I33" s="8"/>
    </row>
    <row r="34" spans="1:12" x14ac:dyDescent="0.2">
      <c r="A34" s="19"/>
      <c r="E34" s="6"/>
      <c r="F34" s="9">
        <f>SUM(F29:F33)-0.01</f>
        <v>861122.64189000009</v>
      </c>
      <c r="G34" s="11"/>
      <c r="H34" s="9">
        <f>SUM(H29:H33)</f>
        <v>853401.40000000014</v>
      </c>
      <c r="I34" s="8"/>
    </row>
    <row r="35" spans="1:12" x14ac:dyDescent="0.2">
      <c r="A35" s="19"/>
      <c r="B35" s="42" t="s">
        <v>22</v>
      </c>
      <c r="C35" s="36"/>
      <c r="F35" s="8"/>
      <c r="G35" s="8"/>
      <c r="H35" s="8"/>
      <c r="I35" s="8"/>
    </row>
    <row r="36" spans="1:12" x14ac:dyDescent="0.2">
      <c r="A36" s="19"/>
      <c r="C36" t="s">
        <v>23</v>
      </c>
      <c r="F36" s="8">
        <v>6821.8272299999999</v>
      </c>
      <c r="G36" s="8"/>
      <c r="H36" s="8">
        <v>7501.6085499999999</v>
      </c>
      <c r="I36" s="8"/>
    </row>
    <row r="37" spans="1:12" x14ac:dyDescent="0.2">
      <c r="A37" s="19"/>
      <c r="C37" t="s">
        <v>24</v>
      </c>
      <c r="F37" s="8">
        <v>4479.7987800000001</v>
      </c>
      <c r="G37" s="8"/>
      <c r="H37" s="8">
        <v>3590.4638799999998</v>
      </c>
      <c r="I37" s="8"/>
      <c r="J37" s="8"/>
      <c r="K37" s="8"/>
      <c r="L37" s="8"/>
    </row>
    <row r="38" spans="1:12" x14ac:dyDescent="0.2">
      <c r="A38" s="19"/>
      <c r="C38" t="s">
        <v>21</v>
      </c>
      <c r="F38" s="8">
        <v>6004.2892999999995</v>
      </c>
      <c r="G38" s="8"/>
      <c r="H38" s="8">
        <v>5744.74683</v>
      </c>
      <c r="I38" s="8"/>
    </row>
    <row r="39" spans="1:12" x14ac:dyDescent="0.2">
      <c r="A39" s="19"/>
      <c r="F39" s="9">
        <f>SUM(F36:F38)</f>
        <v>17305.91531</v>
      </c>
      <c r="G39" s="11"/>
      <c r="H39" s="9">
        <f>SUM(H36:H38)</f>
        <v>16836.81926</v>
      </c>
      <c r="I39" s="8"/>
    </row>
    <row r="40" spans="1:12" x14ac:dyDescent="0.2">
      <c r="A40" s="19"/>
      <c r="B40" s="42" t="s">
        <v>25</v>
      </c>
      <c r="C40" s="36"/>
      <c r="F40" s="9">
        <f>SUM(F34,F39)-0.01</f>
        <v>878428.54720000003</v>
      </c>
      <c r="G40" s="11"/>
      <c r="H40" s="9">
        <f>SUM(H34,H39)</f>
        <v>870238.21926000016</v>
      </c>
      <c r="I40" s="8"/>
    </row>
    <row r="41" spans="1:12" x14ac:dyDescent="0.2">
      <c r="A41" s="19"/>
      <c r="F41" s="8"/>
      <c r="G41" s="8"/>
      <c r="H41" s="8"/>
      <c r="I41" s="8"/>
    </row>
    <row r="42" spans="1:12" x14ac:dyDescent="0.2">
      <c r="A42" s="19"/>
      <c r="B42" s="42" t="s">
        <v>26</v>
      </c>
      <c r="C42" s="36"/>
      <c r="F42" s="8"/>
      <c r="G42" s="8"/>
      <c r="H42" s="8"/>
      <c r="I42" s="8"/>
    </row>
    <row r="43" spans="1:12" x14ac:dyDescent="0.2">
      <c r="A43" s="19"/>
      <c r="B43" s="36" t="s">
        <v>27</v>
      </c>
      <c r="C43" s="36"/>
      <c r="D43" s="36"/>
      <c r="E43" s="36"/>
      <c r="F43" s="8">
        <v>45029.453999999998</v>
      </c>
      <c r="G43" s="8">
        <v>-45029454</v>
      </c>
      <c r="H43" s="8">
        <v>45029.453999999998</v>
      </c>
      <c r="I43" s="8"/>
    </row>
    <row r="44" spans="1:12" ht="12.75" customHeight="1" x14ac:dyDescent="0.2">
      <c r="A44" s="19"/>
      <c r="B44" s="43" t="s">
        <v>28</v>
      </c>
      <c r="C44" s="43"/>
      <c r="D44" s="43"/>
      <c r="E44" s="43"/>
      <c r="F44" s="8">
        <v>65782.686480000004</v>
      </c>
      <c r="G44" s="8">
        <v>0</v>
      </c>
      <c r="H44" s="8">
        <v>58186.545619999997</v>
      </c>
      <c r="I44" s="8"/>
    </row>
    <row r="45" spans="1:12" x14ac:dyDescent="0.2">
      <c r="A45" s="19"/>
      <c r="B45" s="42" t="s">
        <v>29</v>
      </c>
      <c r="C45" s="36"/>
      <c r="F45" s="9">
        <f>SUM(F43:F44)+0.01</f>
        <v>110812.15048</v>
      </c>
      <c r="G45" s="8"/>
      <c r="H45" s="9">
        <f>SUM(H43:H44)</f>
        <v>103215.99961999999</v>
      </c>
      <c r="I45" s="8"/>
    </row>
    <row r="46" spans="1:12" ht="13.5" thickBot="1" x14ac:dyDescent="0.25">
      <c r="A46" s="19"/>
      <c r="B46" s="42" t="s">
        <v>30</v>
      </c>
      <c r="C46" s="36"/>
      <c r="D46" s="36"/>
      <c r="E46" t="s">
        <v>30</v>
      </c>
      <c r="F46" s="10">
        <f>SUM(F40,F45)</f>
        <v>989240.69767999998</v>
      </c>
      <c r="G46" s="8"/>
      <c r="H46" s="10">
        <f>SUM(H40,H45)</f>
        <v>973454.21888000017</v>
      </c>
      <c r="I46" s="8"/>
    </row>
    <row r="47" spans="1:12" ht="13.5" thickTop="1" x14ac:dyDescent="0.2">
      <c r="A47" s="12"/>
    </row>
    <row r="48" spans="1:12" x14ac:dyDescent="0.2">
      <c r="A48" s="12"/>
      <c r="F48" s="13"/>
      <c r="H48" s="13"/>
    </row>
    <row r="49" spans="1:8" x14ac:dyDescent="0.2">
      <c r="A49" s="12"/>
    </row>
    <row r="50" spans="1:8" x14ac:dyDescent="0.2">
      <c r="A50" s="12"/>
    </row>
    <row r="51" spans="1:8" ht="12.75" customHeight="1" x14ac:dyDescent="0.2">
      <c r="A51" s="44"/>
      <c r="B51" s="37"/>
      <c r="C51" s="37"/>
      <c r="D51" s="37"/>
      <c r="E51" s="37"/>
      <c r="F51" s="37"/>
      <c r="G51" s="37"/>
      <c r="H51" s="37"/>
    </row>
    <row r="52" spans="1:8" ht="12.75" customHeight="1" x14ac:dyDescent="0.2">
      <c r="A52" s="37" t="s">
        <v>59</v>
      </c>
      <c r="B52" s="37"/>
      <c r="C52" s="37"/>
      <c r="D52" s="37" t="s">
        <v>62</v>
      </c>
      <c r="E52" s="37"/>
      <c r="F52" s="37" t="s">
        <v>31</v>
      </c>
      <c r="G52" s="37"/>
      <c r="H52" s="37"/>
    </row>
    <row r="53" spans="1:8" x14ac:dyDescent="0.2">
      <c r="A53" s="40" t="s">
        <v>58</v>
      </c>
      <c r="B53" s="40"/>
      <c r="C53" s="40"/>
      <c r="D53" s="41" t="s">
        <v>64</v>
      </c>
      <c r="E53" s="39"/>
      <c r="F53" s="39" t="s">
        <v>32</v>
      </c>
      <c r="G53" s="39"/>
      <c r="H53" s="39"/>
    </row>
    <row r="54" spans="1:8" x14ac:dyDescent="0.2">
      <c r="A54" s="12"/>
    </row>
    <row r="55" spans="1:8" ht="14.25" x14ac:dyDescent="0.2">
      <c r="A55" s="1"/>
      <c r="B55" s="1"/>
      <c r="C55" s="1"/>
      <c r="D55" s="1"/>
      <c r="E55" s="1"/>
      <c r="F55" s="1"/>
      <c r="G55" s="1"/>
      <c r="H55" s="1"/>
    </row>
    <row r="56" spans="1:8" ht="14.25" x14ac:dyDescent="0.2">
      <c r="A56" s="1"/>
      <c r="B56" s="1"/>
      <c r="C56" s="1"/>
      <c r="D56" s="1"/>
      <c r="E56" s="1"/>
      <c r="F56" s="1"/>
      <c r="G56" s="1"/>
      <c r="H56" s="1"/>
    </row>
    <row r="57" spans="1:8" ht="14.25" x14ac:dyDescent="0.2">
      <c r="A57" s="1"/>
      <c r="B57" s="1"/>
      <c r="C57" s="1"/>
      <c r="D57" s="34"/>
      <c r="E57" s="34"/>
      <c r="F57" s="2"/>
      <c r="G57" s="2"/>
      <c r="H57" s="1"/>
    </row>
    <row r="58" spans="1:8" ht="14.25" x14ac:dyDescent="0.2">
      <c r="A58" s="1"/>
      <c r="B58" s="1"/>
      <c r="C58" s="1"/>
      <c r="D58" s="34"/>
      <c r="E58" s="34"/>
      <c r="F58" s="2"/>
      <c r="G58" s="2"/>
      <c r="H58" s="1"/>
    </row>
    <row r="59" spans="1:8" ht="16.5" customHeight="1" x14ac:dyDescent="0.2">
      <c r="B59" s="35" t="s">
        <v>0</v>
      </c>
      <c r="C59" s="36"/>
      <c r="D59" s="36"/>
      <c r="E59" s="36"/>
    </row>
    <row r="60" spans="1:8" ht="16.5" customHeight="1" x14ac:dyDescent="0.2">
      <c r="B60" s="35" t="s">
        <v>33</v>
      </c>
      <c r="C60" s="36"/>
      <c r="D60" s="36"/>
      <c r="E60" s="36"/>
    </row>
    <row r="61" spans="1:8" ht="16.5" customHeight="1" x14ac:dyDescent="0.2">
      <c r="B61" s="35" t="s">
        <v>65</v>
      </c>
      <c r="C61" s="36"/>
      <c r="D61" s="36"/>
      <c r="E61" s="36"/>
      <c r="F61" s="36"/>
      <c r="G61" s="36"/>
      <c r="H61" s="36"/>
    </row>
    <row r="62" spans="1:8" s="3" customFormat="1" ht="16.5" customHeight="1" x14ac:dyDescent="0.2">
      <c r="B62" s="45" t="s">
        <v>2</v>
      </c>
      <c r="C62" s="46"/>
      <c r="D62" s="46"/>
      <c r="E62" s="46"/>
      <c r="F62" s="46"/>
      <c r="G62" s="46"/>
      <c r="H62" s="46"/>
    </row>
    <row r="64" spans="1:8" ht="12.75" customHeight="1" x14ac:dyDescent="0.2">
      <c r="C64" s="3" t="s">
        <v>34</v>
      </c>
      <c r="F64" s="3">
        <v>2018</v>
      </c>
      <c r="G64" s="3"/>
      <c r="H64" s="3">
        <v>2017</v>
      </c>
    </row>
    <row r="65" spans="2:9" x14ac:dyDescent="0.2">
      <c r="C65" t="s">
        <v>35</v>
      </c>
      <c r="F65" s="16">
        <v>52900.3</v>
      </c>
      <c r="G65" s="16"/>
      <c r="H65" s="16">
        <v>48488.6</v>
      </c>
    </row>
    <row r="66" spans="2:9" x14ac:dyDescent="0.2">
      <c r="C66" t="s">
        <v>36</v>
      </c>
      <c r="F66" s="16">
        <v>4173.3</v>
      </c>
      <c r="G66" s="16"/>
      <c r="H66" s="16">
        <v>4074.8</v>
      </c>
    </row>
    <row r="67" spans="2:9" x14ac:dyDescent="0.2">
      <c r="C67" t="s">
        <v>37</v>
      </c>
      <c r="F67" s="16">
        <v>1539.4</v>
      </c>
      <c r="G67" s="16"/>
      <c r="H67" s="16">
        <v>849.2</v>
      </c>
    </row>
    <row r="68" spans="2:9" x14ac:dyDescent="0.2">
      <c r="C68" t="s">
        <v>38</v>
      </c>
      <c r="F68" s="16">
        <v>17.100000000000001</v>
      </c>
      <c r="G68" s="16"/>
      <c r="H68" s="16">
        <v>1</v>
      </c>
    </row>
    <row r="69" spans="2:9" x14ac:dyDescent="0.2">
      <c r="C69" t="s">
        <v>39</v>
      </c>
      <c r="F69" s="16">
        <v>116.6</v>
      </c>
      <c r="G69" s="16"/>
      <c r="H69" s="16">
        <v>169</v>
      </c>
    </row>
    <row r="70" spans="2:9" x14ac:dyDescent="0.2">
      <c r="C70" t="s">
        <v>40</v>
      </c>
      <c r="F70" s="16">
        <v>2401.3000000000002</v>
      </c>
      <c r="G70" s="16"/>
      <c r="H70" s="16">
        <v>994.4</v>
      </c>
    </row>
    <row r="71" spans="2:9" x14ac:dyDescent="0.2">
      <c r="C71" t="s">
        <v>41</v>
      </c>
      <c r="F71" s="16">
        <v>363.8</v>
      </c>
      <c r="G71" s="16"/>
      <c r="H71" s="16">
        <v>217.5</v>
      </c>
    </row>
    <row r="72" spans="2:9" x14ac:dyDescent="0.2">
      <c r="C72" t="s">
        <v>42</v>
      </c>
      <c r="F72" s="16">
        <v>2024</v>
      </c>
      <c r="G72" s="16"/>
      <c r="H72" s="16">
        <v>1914.4</v>
      </c>
    </row>
    <row r="73" spans="2:9" x14ac:dyDescent="0.2">
      <c r="F73" s="17">
        <f>SUM(F65:F72)</f>
        <v>63535.80000000001</v>
      </c>
      <c r="G73" s="14"/>
      <c r="H73" s="17">
        <f>SUM(H65:H72)</f>
        <v>56708.9</v>
      </c>
    </row>
    <row r="74" spans="2:9" x14ac:dyDescent="0.2">
      <c r="B74" s="42"/>
      <c r="C74" s="36"/>
      <c r="D74" s="36"/>
      <c r="G74" s="14"/>
    </row>
    <row r="75" spans="2:9" x14ac:dyDescent="0.2">
      <c r="C75" s="3"/>
      <c r="F75" s="16"/>
      <c r="G75" s="14"/>
      <c r="H75" s="16"/>
    </row>
    <row r="76" spans="2:9" x14ac:dyDescent="0.2">
      <c r="C76" s="3" t="s">
        <v>43</v>
      </c>
      <c r="F76" s="16"/>
      <c r="G76" s="14"/>
      <c r="H76" s="16"/>
    </row>
    <row r="77" spans="2:9" x14ac:dyDescent="0.2">
      <c r="C77" t="s">
        <v>44</v>
      </c>
      <c r="F77" s="16">
        <v>16755.104789999998</v>
      </c>
      <c r="G77" s="16"/>
      <c r="H77" s="16">
        <v>16102.390140000001</v>
      </c>
      <c r="I77" s="16"/>
    </row>
    <row r="78" spans="2:9" x14ac:dyDescent="0.2">
      <c r="C78" t="s">
        <v>45</v>
      </c>
      <c r="F78" s="16">
        <v>6101.2647999999999</v>
      </c>
      <c r="G78" s="16"/>
      <c r="H78" s="16">
        <v>6035.4369299999998</v>
      </c>
      <c r="I78" s="16"/>
    </row>
    <row r="79" spans="2:9" x14ac:dyDescent="0.2">
      <c r="B79" s="3"/>
      <c r="C79" t="s">
        <v>46</v>
      </c>
      <c r="D79" s="3"/>
      <c r="F79" s="16">
        <v>13.40742</v>
      </c>
      <c r="G79" s="16"/>
      <c r="H79" s="16">
        <v>13.54833</v>
      </c>
      <c r="I79" s="16"/>
    </row>
    <row r="80" spans="2:9" x14ac:dyDescent="0.2">
      <c r="B80" s="15"/>
      <c r="C80" t="s">
        <v>47</v>
      </c>
      <c r="F80" s="31">
        <v>2054.6999999999998</v>
      </c>
      <c r="G80" s="31"/>
      <c r="H80" s="31">
        <v>1867.2583300000001</v>
      </c>
      <c r="I80" s="16"/>
    </row>
    <row r="81" spans="2:8" x14ac:dyDescent="0.2">
      <c r="B81" s="15"/>
      <c r="F81" s="18">
        <f>SUM(F77:F80)</f>
        <v>24924.477009999999</v>
      </c>
      <c r="G81" s="14"/>
      <c r="H81" s="18">
        <f>SUM(H77:H80)</f>
        <v>24018.633730000001</v>
      </c>
    </row>
    <row r="82" spans="2:8" x14ac:dyDescent="0.2">
      <c r="C82" s="3" t="s">
        <v>48</v>
      </c>
      <c r="F82" s="16">
        <v>7319.9966100000001</v>
      </c>
      <c r="G82" s="16"/>
      <c r="H82" s="16">
        <v>5155.9974599999996</v>
      </c>
    </row>
    <row r="83" spans="2:8" x14ac:dyDescent="0.2">
      <c r="C83" t="s">
        <v>49</v>
      </c>
      <c r="F83" s="29">
        <f>F73-F81-F82</f>
        <v>31291.326380000013</v>
      </c>
      <c r="G83" s="14"/>
      <c r="H83" s="29">
        <f>H73-H81-H82</f>
        <v>27534.268810000001</v>
      </c>
    </row>
    <row r="84" spans="2:8" x14ac:dyDescent="0.2">
      <c r="F84" s="32"/>
      <c r="G84" s="14"/>
      <c r="H84" s="32"/>
    </row>
    <row r="85" spans="2:8" x14ac:dyDescent="0.2">
      <c r="C85" s="3" t="s">
        <v>50</v>
      </c>
      <c r="F85" s="20"/>
      <c r="G85" s="21"/>
      <c r="H85" s="20"/>
    </row>
    <row r="86" spans="2:8" x14ac:dyDescent="0.2">
      <c r="C86" t="s">
        <v>51</v>
      </c>
      <c r="F86" s="26">
        <v>12289.612590000002</v>
      </c>
      <c r="G86" s="18"/>
      <c r="H86" s="26">
        <v>10925.8</v>
      </c>
    </row>
    <row r="87" spans="2:8" ht="12.75" customHeight="1" x14ac:dyDescent="0.2">
      <c r="C87" t="s">
        <v>52</v>
      </c>
      <c r="F87" s="26">
        <v>7310.80926</v>
      </c>
      <c r="G87" s="18"/>
      <c r="H87" s="26">
        <v>6525.6</v>
      </c>
    </row>
    <row r="88" spans="2:8" x14ac:dyDescent="0.2">
      <c r="C88" t="s">
        <v>53</v>
      </c>
      <c r="F88" s="27">
        <v>1417.26378</v>
      </c>
      <c r="G88" s="18"/>
      <c r="H88" s="27">
        <v>1527.8</v>
      </c>
    </row>
    <row r="89" spans="2:8" ht="12.75" customHeight="1" x14ac:dyDescent="0.2">
      <c r="C89" s="15"/>
      <c r="F89" s="28">
        <f>SUM(F86:F88)</f>
        <v>21017.685630000004</v>
      </c>
      <c r="G89" s="7"/>
      <c r="H89" s="28">
        <f>SUM(H86:H88)</f>
        <v>18979.2</v>
      </c>
    </row>
    <row r="90" spans="2:8" ht="12.75" customHeight="1" x14ac:dyDescent="0.2">
      <c r="C90" s="3" t="s">
        <v>60</v>
      </c>
      <c r="D90" s="3"/>
      <c r="F90" s="29">
        <f>F83-F89</f>
        <v>10273.64075000001</v>
      </c>
      <c r="G90" s="22"/>
      <c r="H90" s="29">
        <f>H83-H89</f>
        <v>8555.0688100000007</v>
      </c>
    </row>
    <row r="91" spans="2:8" x14ac:dyDescent="0.2">
      <c r="C91" s="15" t="s">
        <v>61</v>
      </c>
      <c r="F91" s="26">
        <v>864.18543000000091</v>
      </c>
      <c r="G91" s="16"/>
      <c r="H91" s="26">
        <v>587.03094999999996</v>
      </c>
    </row>
    <row r="92" spans="2:8" ht="13.5" customHeight="1" x14ac:dyDescent="0.2">
      <c r="C92" s="42" t="s">
        <v>54</v>
      </c>
      <c r="D92" s="36"/>
      <c r="E92" s="36"/>
      <c r="F92" s="29">
        <f>F90+F91</f>
        <v>11137.826180000011</v>
      </c>
      <c r="G92" s="22"/>
      <c r="H92" s="29">
        <f>H90+H91</f>
        <v>9142.099760000001</v>
      </c>
    </row>
    <row r="93" spans="2:8" x14ac:dyDescent="0.2">
      <c r="C93" s="42" t="s">
        <v>55</v>
      </c>
      <c r="D93" s="36"/>
      <c r="E93" s="36"/>
      <c r="F93" s="30">
        <v>3999.2</v>
      </c>
      <c r="G93" s="18"/>
      <c r="H93" s="30">
        <v>3269.4</v>
      </c>
    </row>
    <row r="94" spans="2:8" x14ac:dyDescent="0.2">
      <c r="C94" t="s">
        <v>56</v>
      </c>
      <c r="F94" s="28">
        <v>487.9</v>
      </c>
      <c r="G94" s="16"/>
      <c r="H94" s="28">
        <v>436.1</v>
      </c>
    </row>
    <row r="95" spans="2:8" ht="13.5" thickBot="1" x14ac:dyDescent="0.25">
      <c r="C95" s="42" t="s">
        <v>57</v>
      </c>
      <c r="D95" s="36"/>
      <c r="E95" s="36"/>
      <c r="F95" s="25">
        <f>F92-F93-F94</f>
        <v>6650.7261800000115</v>
      </c>
      <c r="H95" s="25">
        <f>H92-H93-H94</f>
        <v>5436.599760000001</v>
      </c>
    </row>
    <row r="96" spans="2:8" ht="13.5" thickTop="1" x14ac:dyDescent="0.2">
      <c r="C96" s="23"/>
      <c r="D96" s="24"/>
      <c r="E96" s="24"/>
      <c r="F96" s="16"/>
      <c r="H96" s="16"/>
    </row>
    <row r="97" spans="1:8" x14ac:dyDescent="0.2">
      <c r="C97" s="23"/>
      <c r="D97" s="24"/>
      <c r="E97" s="24"/>
      <c r="F97" s="16"/>
      <c r="H97" s="16"/>
    </row>
    <row r="98" spans="1:8" x14ac:dyDescent="0.2">
      <c r="C98" s="23"/>
      <c r="D98" s="24"/>
      <c r="E98" s="24"/>
      <c r="F98" s="16"/>
      <c r="H98" s="16"/>
    </row>
    <row r="99" spans="1:8" x14ac:dyDescent="0.2">
      <c r="C99" s="23"/>
      <c r="D99" s="24"/>
      <c r="E99" s="24"/>
      <c r="F99" s="16"/>
      <c r="H99" s="16"/>
    </row>
    <row r="100" spans="1:8" ht="12.75" customHeight="1" x14ac:dyDescent="0.2">
      <c r="A100" s="37" t="s">
        <v>67</v>
      </c>
      <c r="B100" s="37"/>
      <c r="C100" s="37"/>
      <c r="D100" s="37" t="s">
        <v>62</v>
      </c>
      <c r="E100" s="37"/>
      <c r="F100" s="37" t="s">
        <v>31</v>
      </c>
      <c r="G100" s="37"/>
      <c r="H100" s="37"/>
    </row>
    <row r="101" spans="1:8" ht="12.75" customHeight="1" x14ac:dyDescent="0.2">
      <c r="A101" s="40" t="s">
        <v>58</v>
      </c>
      <c r="B101" s="40"/>
      <c r="C101" s="40"/>
      <c r="D101" s="41" t="s">
        <v>64</v>
      </c>
      <c r="E101" s="39"/>
      <c r="F101" s="40" t="s">
        <v>32</v>
      </c>
      <c r="G101" s="40"/>
      <c r="H101" s="40"/>
    </row>
  </sheetData>
  <mergeCells count="40">
    <mergeCell ref="C92:E92"/>
    <mergeCell ref="C93:E93"/>
    <mergeCell ref="B59:E59"/>
    <mergeCell ref="B60:E60"/>
    <mergeCell ref="B61:H61"/>
    <mergeCell ref="B62:H62"/>
    <mergeCell ref="B74:D74"/>
    <mergeCell ref="C95:E95"/>
    <mergeCell ref="A101:C101"/>
    <mergeCell ref="D101:E101"/>
    <mergeCell ref="F101:H101"/>
    <mergeCell ref="A100:C100"/>
    <mergeCell ref="D100:E100"/>
    <mergeCell ref="F100:H100"/>
    <mergeCell ref="A51:C51"/>
    <mergeCell ref="D51:E51"/>
    <mergeCell ref="D58:E58"/>
    <mergeCell ref="A52:C52"/>
    <mergeCell ref="D52:E52"/>
    <mergeCell ref="F52:H52"/>
    <mergeCell ref="D57:E57"/>
    <mergeCell ref="B9:H9"/>
    <mergeCell ref="F53:H53"/>
    <mergeCell ref="A53:C53"/>
    <mergeCell ref="D53:E53"/>
    <mergeCell ref="F51:H51"/>
    <mergeCell ref="B25:C25"/>
    <mergeCell ref="B27:D27"/>
    <mergeCell ref="B35:C35"/>
    <mergeCell ref="B40:C40"/>
    <mergeCell ref="B42:C42"/>
    <mergeCell ref="B43:E43"/>
    <mergeCell ref="B44:E44"/>
    <mergeCell ref="B45:C45"/>
    <mergeCell ref="B46:D46"/>
    <mergeCell ref="D4:E4"/>
    <mergeCell ref="D5:E5"/>
    <mergeCell ref="B6:E6"/>
    <mergeCell ref="B7:E7"/>
    <mergeCell ref="B8:H8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 de Resul mayo18</vt:lpstr>
      <vt:lpstr>'Balance y Est. de Resul mayo18'!Área_de_impresión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2018-11-12T20:40:00Z</cp:lastPrinted>
  <dcterms:created xsi:type="dcterms:W3CDTF">2017-12-22T17:36:01Z</dcterms:created>
  <dcterms:modified xsi:type="dcterms:W3CDTF">2018-11-12T20:43:37Z</dcterms:modified>
</cp:coreProperties>
</file>