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18\"/>
    </mc:Choice>
  </mc:AlternateContent>
  <xr:revisionPtr revIDLastSave="0" documentId="10_ncr:100000_{FA9E0A51-9922-41CA-BB3E-549DE30EAFD5}" xr6:coauthVersionLast="31" xr6:coauthVersionMax="31" xr10:uidLastSave="{00000000-0000-0000-0000-000000000000}"/>
  <bookViews>
    <workbookView xWindow="0" yWindow="0" windowWidth="20490" windowHeight="7065" xr2:uid="{00000000-000D-0000-FFFF-FFFF00000000}"/>
  </bookViews>
  <sheets>
    <sheet name="SEPTIEMBRE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1" l="1"/>
  <c r="B95" i="1"/>
  <c r="B94" i="1"/>
  <c r="B92" i="1"/>
  <c r="B90" i="1"/>
  <c r="B88" i="1"/>
  <c r="B86" i="1"/>
  <c r="B68" i="1" l="1"/>
  <c r="B75" i="1" s="1"/>
  <c r="B80" i="1" s="1"/>
  <c r="B84" i="1" s="1"/>
  <c r="B60" i="1"/>
  <c r="B48" i="1"/>
  <c r="B39" i="1"/>
  <c r="B27" i="1"/>
  <c r="B18" i="1"/>
  <c r="B28" i="1" l="1"/>
  <c r="B49" i="1"/>
  <c r="B61" i="1" s="1"/>
</calcChain>
</file>

<file path=xl/sharedStrings.xml><?xml version="1.0" encoding="utf-8"?>
<sst xmlns="http://schemas.openxmlformats.org/spreadsheetml/2006/main" count="97" uniqueCount="88">
  <si>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</si>
  <si>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</si>
  <si>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</si>
  <si>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</si>
  <si>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</si>
  <si>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</si>
  <si>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</si>
  <si>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</si>
  <si>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</si>
  <si>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</si>
  <si>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</si>
  <si>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</si>
  <si>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</si>
  <si>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</si>
  <si>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</si>
  <si>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</si>
  <si>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</si>
  <si>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</si>
  <si>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</si>
  <si>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</si>
  <si>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</si>
  <si>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</si>
  <si>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</si>
  <si>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</si>
  <si>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</si>
  <si>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</si>
  <si>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</si>
  <si>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</si>
  <si>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</si>
  <si>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</si>
  <si>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</si>
  <si>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</si>
  <si>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</si>
  <si>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</si>
  <si>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</si>
  <si>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</si>
  <si>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</si>
  <si>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</si>
  <si>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</si>
  <si>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</si>
  <si>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</si>
  <si>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</si>
  <si>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</si>
  <si>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</si>
  <si>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</si>
  <si>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</si>
  <si>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</si>
  <si>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</si>
  <si>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</si>
  <si>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</si>
  <si>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</si>
  <si>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</si>
  <si>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</si>
  <si>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</si>
  <si>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</si>
  <si>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</si>
  <si>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</si>
  <si>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</si>
  <si>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</si>
  <si>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</si>
  <si>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</si>
  <si>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</si>
  <si>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</si>
  <si>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</si>
  <si>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</si>
  <si>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</si>
  <si>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</si>
  <si>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</si>
  <si>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</si>
  <si>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</si>
  <si>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</si>
  <si>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t>Cesar Milton Artiga Artiga</t>
  </si>
  <si>
    <t>Contador General</t>
  </si>
  <si>
    <t>Obligaciones Emisión de Títulos valores</t>
  </si>
  <si>
    <t>CIFRAS  AL 30 DE SEPTIEMBRE DE 2018</t>
  </si>
  <si>
    <t>LIQUIDEZ</t>
  </si>
  <si>
    <t>Activo Corriente / Pasivo Corriente</t>
  </si>
  <si>
    <t>ENDEUDAMIENTO (VECES)</t>
  </si>
  <si>
    <t>Pasivo Total / Patrimonio</t>
  </si>
  <si>
    <t>RENTABILIDAD O PÉRDIDA DEL PATRIMONIO</t>
  </si>
  <si>
    <t>Utilidad del Ejercicio / Patrimonio-Utilidad del Ejercicio</t>
  </si>
  <si>
    <t>RENTABILIDAD O PÉRDIDA DEL ACTIVO</t>
  </si>
  <si>
    <t>Utilidad del Ejercicio / Activo Total</t>
  </si>
  <si>
    <t>RENTABILIDAD O PÉRDIDA DEL CAPITAL SOCIAL</t>
  </si>
  <si>
    <t>(Utilidad o Pérdida Neta / Capital Social ) Del período</t>
  </si>
  <si>
    <t xml:space="preserve">Utilidad o Pérdida Acumulada / Capital Social </t>
  </si>
  <si>
    <t>VALOR NOMINAL DE LAS ACCIONES ($)</t>
  </si>
  <si>
    <t>VALOR CONTABLE DE LAS ACCIONES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</si>
</sst>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1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5" fillId="0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17" fontId="4" fillId="2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vertical="center"/>
    </xf>
    <xf numFmtId="0" fontId="0" fillId="0" borderId="3" xfId="0" applyBorder="1"/>
    <xf numFmtId="0" fontId="0" fillId="0" borderId="0" xfId="0" applyBorder="1"/>
    <xf numFmtId="164" fontId="6" fillId="0" borderId="8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0" fillId="0" borderId="0" xfId="0" applyNumberFormat="1"/>
    <xf numFmtId="4" fontId="0" fillId="0" borderId="0" xfId="0" applyNumberFormat="1"/>
    <xf numFmtId="0" fontId="5" fillId="3" borderId="3" xfId="0" applyFont="1" applyFill="1" applyBorder="1" applyAlignment="1">
      <alignment vertical="center"/>
    </xf>
    <xf numFmtId="164" fontId="8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43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vertical="center"/>
    </xf>
    <xf numFmtId="166" fontId="6" fillId="3" borderId="6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02"/>
  <sheetViews>
    <sheetView showGridLines="0" tabSelected="1" topLeftCell="A80" zoomScale="90" zoomScaleNormal="90" workbookViewId="0">
      <selection activeCell="G110" sqref="G110"/>
    </sheetView>
  </sheetViews>
  <sheetFormatPr baseColWidth="10" defaultRowHeight="15" x14ac:dyDescent="0.25"/>
  <cols>
    <col min="1" max="1" width="71.42578125" customWidth="1"/>
    <col min="2" max="3" width="15.42578125" bestFit="1" customWidth="1"/>
  </cols>
  <sheetData>
    <row r="3" spans="1:4" ht="20.25" x14ac:dyDescent="0.3">
      <c r="A3" s="17" t="s">
        <v>0</v>
      </c>
      <c r="B3" s="17"/>
    </row>
    <row r="4" spans="1:4" ht="20.25" x14ac:dyDescent="0.3">
      <c r="A4" s="18" t="s">
        <v>74</v>
      </c>
      <c r="B4" s="18"/>
    </row>
    <row r="5" spans="1:4" ht="20.25" x14ac:dyDescent="0.3">
      <c r="A5" s="19" t="s">
        <v>1</v>
      </c>
      <c r="B5" s="19"/>
    </row>
    <row r="6" spans="1:4" ht="20.25" x14ac:dyDescent="0.25">
      <c r="A6" s="1" t="s">
        <v>2</v>
      </c>
      <c r="B6" s="2">
        <v>43344</v>
      </c>
    </row>
    <row r="7" spans="1:4" ht="15.75" x14ac:dyDescent="0.25">
      <c r="A7" s="3" t="s">
        <v>3</v>
      </c>
      <c r="B7" s="14"/>
    </row>
    <row r="8" spans="1:4" ht="15.75" x14ac:dyDescent="0.25">
      <c r="A8" s="4" t="s">
        <v>4</v>
      </c>
      <c r="B8" s="14"/>
    </row>
    <row r="9" spans="1:4" x14ac:dyDescent="0.25">
      <c r="A9" s="5" t="s">
        <v>5</v>
      </c>
      <c r="B9" s="11">
        <v>8996.9657999999999</v>
      </c>
      <c r="D9" s="15"/>
    </row>
    <row r="10" spans="1:4" x14ac:dyDescent="0.25">
      <c r="A10" s="5" t="s">
        <v>6</v>
      </c>
      <c r="B10" s="11">
        <v>40724.572540000001</v>
      </c>
      <c r="C10" s="16"/>
      <c r="D10" s="15"/>
    </row>
    <row r="11" spans="1:4" x14ac:dyDescent="0.25">
      <c r="A11" s="5" t="s">
        <v>7</v>
      </c>
      <c r="B11" s="11">
        <v>20.853960000000427</v>
      </c>
      <c r="D11" s="15"/>
    </row>
    <row r="12" spans="1:4" x14ac:dyDescent="0.25">
      <c r="A12" s="5" t="s">
        <v>8</v>
      </c>
      <c r="B12" s="11">
        <v>0</v>
      </c>
      <c r="D12" s="15"/>
    </row>
    <row r="13" spans="1:4" x14ac:dyDescent="0.25">
      <c r="A13" s="5" t="s">
        <v>9</v>
      </c>
      <c r="B13" s="11">
        <v>324.92992000000004</v>
      </c>
      <c r="D13" s="15"/>
    </row>
    <row r="14" spans="1:4" x14ac:dyDescent="0.25">
      <c r="A14" s="5" t="s">
        <v>10</v>
      </c>
      <c r="B14" s="11">
        <v>988.29879000000005</v>
      </c>
      <c r="C14" s="22"/>
      <c r="D14" s="15"/>
    </row>
    <row r="15" spans="1:4" x14ac:dyDescent="0.25">
      <c r="A15" s="5" t="s">
        <v>11</v>
      </c>
      <c r="B15" s="11">
        <v>0</v>
      </c>
      <c r="D15" s="15"/>
    </row>
    <row r="16" spans="1:4" x14ac:dyDescent="0.25">
      <c r="A16" s="5" t="s">
        <v>12</v>
      </c>
      <c r="B16" s="11">
        <v>0</v>
      </c>
      <c r="D16" s="15"/>
    </row>
    <row r="17" spans="1:4" x14ac:dyDescent="0.25">
      <c r="A17" s="5" t="s">
        <v>13</v>
      </c>
      <c r="B17" s="11">
        <v>453.10568000000001</v>
      </c>
      <c r="D17" s="15"/>
    </row>
    <row r="18" spans="1:4" ht="15.75" x14ac:dyDescent="0.25">
      <c r="A18" s="4" t="s">
        <v>14</v>
      </c>
      <c r="B18" s="6">
        <f>SUM(B9:B17)</f>
        <v>51508.726690000003</v>
      </c>
      <c r="D18" s="15"/>
    </row>
    <row r="19" spans="1:4" ht="15.75" x14ac:dyDescent="0.25">
      <c r="A19" s="4" t="s">
        <v>15</v>
      </c>
      <c r="B19" s="11"/>
      <c r="D19" s="15"/>
    </row>
    <row r="20" spans="1:4" x14ac:dyDescent="0.25">
      <c r="A20" s="5" t="s">
        <v>16</v>
      </c>
      <c r="B20" s="11">
        <v>2462.6174500000016</v>
      </c>
      <c r="D20" s="15"/>
    </row>
    <row r="21" spans="1:4" x14ac:dyDescent="0.25">
      <c r="A21" s="5" t="s">
        <v>17</v>
      </c>
      <c r="B21" s="11">
        <v>0</v>
      </c>
      <c r="D21" s="15"/>
    </row>
    <row r="22" spans="1:4" x14ac:dyDescent="0.25">
      <c r="A22" s="5" t="s">
        <v>18</v>
      </c>
      <c r="B22" s="11">
        <v>129324.82545</v>
      </c>
      <c r="C22" s="16"/>
      <c r="D22" s="15"/>
    </row>
    <row r="23" spans="1:4" x14ac:dyDescent="0.25">
      <c r="A23" s="5" t="s">
        <v>8</v>
      </c>
      <c r="B23" s="11">
        <v>0</v>
      </c>
      <c r="D23" s="15"/>
    </row>
    <row r="24" spans="1:4" x14ac:dyDescent="0.25">
      <c r="A24" s="5" t="s">
        <v>19</v>
      </c>
      <c r="B24" s="11">
        <v>2176.8942499999994</v>
      </c>
      <c r="D24" s="15"/>
    </row>
    <row r="25" spans="1:4" x14ac:dyDescent="0.25">
      <c r="A25" s="5" t="s">
        <v>20</v>
      </c>
      <c r="B25" s="11">
        <v>60.618700000000004</v>
      </c>
    </row>
    <row r="26" spans="1:4" x14ac:dyDescent="0.25">
      <c r="A26" s="5" t="s">
        <v>13</v>
      </c>
      <c r="B26" s="11">
        <v>701.32871999999998</v>
      </c>
    </row>
    <row r="27" spans="1:4" ht="15.75" x14ac:dyDescent="0.25">
      <c r="A27" s="4" t="s">
        <v>21</v>
      </c>
      <c r="B27" s="6">
        <f>SUM(B20:B26)</f>
        <v>134726.28456999999</v>
      </c>
    </row>
    <row r="28" spans="1:4" ht="15.75" x14ac:dyDescent="0.25">
      <c r="A28" s="4" t="s">
        <v>22</v>
      </c>
      <c r="B28" s="6">
        <f>+B18+B27</f>
        <v>186235.01126</v>
      </c>
      <c r="D28" s="21"/>
    </row>
    <row r="29" spans="1:4" ht="15.75" x14ac:dyDescent="0.25">
      <c r="A29" s="3" t="s">
        <v>23</v>
      </c>
      <c r="B29" s="14"/>
    </row>
    <row r="30" spans="1:4" ht="15.75" x14ac:dyDescent="0.25">
      <c r="A30" s="4" t="s">
        <v>24</v>
      </c>
      <c r="B30" s="14"/>
    </row>
    <row r="31" spans="1:4" x14ac:dyDescent="0.25">
      <c r="A31" s="5" t="s">
        <v>25</v>
      </c>
      <c r="B31" s="11">
        <v>721.86611000000005</v>
      </c>
    </row>
    <row r="32" spans="1:4" x14ac:dyDescent="0.25">
      <c r="A32" s="5" t="s">
        <v>26</v>
      </c>
      <c r="B32" s="11">
        <v>0</v>
      </c>
    </row>
    <row r="33" spans="1:3" x14ac:dyDescent="0.25">
      <c r="A33" s="5" t="s">
        <v>27</v>
      </c>
      <c r="B33" s="11">
        <v>31838.364790000003</v>
      </c>
      <c r="C33" s="22"/>
    </row>
    <row r="34" spans="1:3" x14ac:dyDescent="0.25">
      <c r="A34" s="5" t="s">
        <v>73</v>
      </c>
      <c r="B34" s="11">
        <v>16236.541999999999</v>
      </c>
    </row>
    <row r="35" spans="1:3" x14ac:dyDescent="0.25">
      <c r="A35" s="5" t="s">
        <v>29</v>
      </c>
      <c r="B35" s="11">
        <v>3579.3689100000006</v>
      </c>
    </row>
    <row r="36" spans="1:3" x14ac:dyDescent="0.25">
      <c r="A36" s="5" t="s">
        <v>12</v>
      </c>
      <c r="B36" s="11">
        <v>2855.5778399999999</v>
      </c>
    </row>
    <row r="37" spans="1:3" x14ac:dyDescent="0.25">
      <c r="A37" s="5" t="s">
        <v>30</v>
      </c>
      <c r="B37" s="11">
        <v>2151.0715199999995</v>
      </c>
    </row>
    <row r="38" spans="1:3" x14ac:dyDescent="0.25">
      <c r="A38" s="5" t="s">
        <v>31</v>
      </c>
      <c r="B38" s="14"/>
    </row>
    <row r="39" spans="1:3" ht="15.75" x14ac:dyDescent="0.25">
      <c r="A39" s="4" t="s">
        <v>32</v>
      </c>
      <c r="B39" s="12">
        <f>SUM(B31:B38)</f>
        <v>57382.791169999997</v>
      </c>
    </row>
    <row r="40" spans="1:3" ht="15.75" x14ac:dyDescent="0.25">
      <c r="A40" s="4" t="s">
        <v>33</v>
      </c>
      <c r="B40" s="14"/>
    </row>
    <row r="41" spans="1:3" x14ac:dyDescent="0.25">
      <c r="A41" s="5" t="s">
        <v>34</v>
      </c>
      <c r="B41" s="11">
        <v>90478.871329999994</v>
      </c>
    </row>
    <row r="42" spans="1:3" x14ac:dyDescent="0.25">
      <c r="A42" s="5" t="s">
        <v>29</v>
      </c>
      <c r="B42" s="11">
        <v>0</v>
      </c>
    </row>
    <row r="43" spans="1:3" x14ac:dyDescent="0.25">
      <c r="A43" s="5" t="s">
        <v>28</v>
      </c>
      <c r="B43" s="11">
        <v>5757</v>
      </c>
    </row>
    <row r="44" spans="1:3" x14ac:dyDescent="0.25">
      <c r="A44" s="5" t="s">
        <v>35</v>
      </c>
      <c r="B44" s="11">
        <v>0</v>
      </c>
    </row>
    <row r="45" spans="1:3" x14ac:dyDescent="0.25">
      <c r="A45" s="5" t="s">
        <v>20</v>
      </c>
      <c r="B45" s="11">
        <v>2.6384099999999999</v>
      </c>
    </row>
    <row r="46" spans="1:3" x14ac:dyDescent="0.25">
      <c r="A46" s="5" t="s">
        <v>31</v>
      </c>
      <c r="B46" s="11">
        <v>0</v>
      </c>
    </row>
    <row r="47" spans="1:3" x14ac:dyDescent="0.25">
      <c r="A47" s="5" t="s">
        <v>30</v>
      </c>
      <c r="B47" s="11">
        <v>63.561610000000002</v>
      </c>
    </row>
    <row r="48" spans="1:3" ht="15.75" x14ac:dyDescent="0.25">
      <c r="A48" s="4" t="s">
        <v>36</v>
      </c>
      <c r="B48" s="12">
        <f>SUM(B41:B47)</f>
        <v>96302.071349999998</v>
      </c>
    </row>
    <row r="49" spans="1:2" ht="15.75" x14ac:dyDescent="0.25">
      <c r="A49" s="4" t="s">
        <v>37</v>
      </c>
      <c r="B49" s="12">
        <f>+B39+B48</f>
        <v>153684.86252</v>
      </c>
    </row>
    <row r="50" spans="1:2" x14ac:dyDescent="0.25">
      <c r="A50" s="5" t="s">
        <v>38</v>
      </c>
      <c r="B50" s="14"/>
    </row>
    <row r="51" spans="1:2" ht="15.75" x14ac:dyDescent="0.25">
      <c r="A51" s="3" t="s">
        <v>39</v>
      </c>
      <c r="B51" s="14"/>
    </row>
    <row r="52" spans="1:2" x14ac:dyDescent="0.25">
      <c r="A52" s="5" t="s">
        <v>40</v>
      </c>
      <c r="B52" s="11">
        <v>14700.1</v>
      </c>
    </row>
    <row r="53" spans="1:2" x14ac:dyDescent="0.25">
      <c r="A53" s="5" t="s">
        <v>41</v>
      </c>
      <c r="B53" s="11">
        <v>0</v>
      </c>
    </row>
    <row r="54" spans="1:2" x14ac:dyDescent="0.25">
      <c r="A54" s="5" t="s">
        <v>42</v>
      </c>
      <c r="B54" s="11">
        <v>3273.1278200000002</v>
      </c>
    </row>
    <row r="55" spans="1:2" x14ac:dyDescent="0.25">
      <c r="A55" s="5" t="s">
        <v>43</v>
      </c>
      <c r="B55" s="11">
        <v>2938.8998700000002</v>
      </c>
    </row>
    <row r="56" spans="1:2" x14ac:dyDescent="0.25">
      <c r="A56" s="5" t="s">
        <v>44</v>
      </c>
      <c r="B56" s="11">
        <v>371.52199999999999</v>
      </c>
    </row>
    <row r="57" spans="1:2" x14ac:dyDescent="0.25">
      <c r="A57" s="5" t="s">
        <v>45</v>
      </c>
      <c r="B57" s="11">
        <v>0</v>
      </c>
    </row>
    <row r="58" spans="1:2" x14ac:dyDescent="0.25">
      <c r="A58" s="5" t="s">
        <v>46</v>
      </c>
      <c r="B58" s="11">
        <v>8911.2192600000017</v>
      </c>
    </row>
    <row r="59" spans="1:2" x14ac:dyDescent="0.25">
      <c r="A59" s="5" t="s">
        <v>47</v>
      </c>
      <c r="B59" s="11">
        <v>2355.279790000001</v>
      </c>
    </row>
    <row r="60" spans="1:2" ht="15.75" x14ac:dyDescent="0.25">
      <c r="A60" s="4" t="s">
        <v>48</v>
      </c>
      <c r="B60" s="12">
        <f>SUM(B52:B59)</f>
        <v>32550.148740000004</v>
      </c>
    </row>
    <row r="61" spans="1:2" ht="15.75" x14ac:dyDescent="0.25">
      <c r="A61" s="4" t="s">
        <v>49</v>
      </c>
      <c r="B61" s="12">
        <f>+B49+B60</f>
        <v>186235.01126</v>
      </c>
    </row>
    <row r="62" spans="1:2" ht="20.25" x14ac:dyDescent="0.25">
      <c r="A62" s="7" t="s">
        <v>50</v>
      </c>
      <c r="B62" s="8"/>
    </row>
    <row r="63" spans="1:2" ht="15.75" x14ac:dyDescent="0.25">
      <c r="A63" s="4" t="s">
        <v>51</v>
      </c>
      <c r="B63" s="14"/>
    </row>
    <row r="64" spans="1:2" x14ac:dyDescent="0.25">
      <c r="A64" s="5" t="s">
        <v>52</v>
      </c>
      <c r="B64" s="11">
        <v>24583.80759</v>
      </c>
    </row>
    <row r="65" spans="1:2" x14ac:dyDescent="0.25">
      <c r="A65" s="5" t="s">
        <v>53</v>
      </c>
      <c r="B65" s="11">
        <v>286.46463</v>
      </c>
    </row>
    <row r="66" spans="1:2" x14ac:dyDescent="0.25">
      <c r="A66" s="5" t="s">
        <v>54</v>
      </c>
      <c r="B66" s="11">
        <v>0</v>
      </c>
    </row>
    <row r="67" spans="1:2" ht="15.75" x14ac:dyDescent="0.25">
      <c r="A67" s="4" t="s">
        <v>55</v>
      </c>
      <c r="B67" s="11">
        <v>-7724.5578200000009</v>
      </c>
    </row>
    <row r="68" spans="1:2" ht="15.75" x14ac:dyDescent="0.25">
      <c r="A68" s="4" t="s">
        <v>56</v>
      </c>
      <c r="B68" s="12">
        <f>SUM(B64:B67)</f>
        <v>17145.714399999997</v>
      </c>
    </row>
    <row r="69" spans="1:2" ht="15.75" x14ac:dyDescent="0.25">
      <c r="A69" s="9" t="s">
        <v>54</v>
      </c>
      <c r="B69" s="14"/>
    </row>
    <row r="70" spans="1:2" ht="15.75" x14ac:dyDescent="0.25">
      <c r="A70" s="4" t="s">
        <v>57</v>
      </c>
      <c r="B70" s="14"/>
    </row>
    <row r="71" spans="1:2" x14ac:dyDescent="0.25">
      <c r="A71" s="5" t="s">
        <v>58</v>
      </c>
      <c r="B71" s="14"/>
    </row>
    <row r="72" spans="1:2" x14ac:dyDescent="0.25">
      <c r="A72" s="5" t="s">
        <v>59</v>
      </c>
      <c r="B72" s="11">
        <v>-10829.499149999998</v>
      </c>
    </row>
    <row r="73" spans="1:2" x14ac:dyDescent="0.25">
      <c r="A73" s="5" t="s">
        <v>60</v>
      </c>
      <c r="B73" s="11">
        <v>0</v>
      </c>
    </row>
    <row r="74" spans="1:2" x14ac:dyDescent="0.25">
      <c r="A74" s="5" t="s">
        <v>61</v>
      </c>
      <c r="B74" s="11">
        <v>-1125.25046</v>
      </c>
    </row>
    <row r="75" spans="1:2" ht="15.75" x14ac:dyDescent="0.25">
      <c r="A75" s="4" t="s">
        <v>62</v>
      </c>
      <c r="B75" s="12">
        <f>SUM(B68:B74)</f>
        <v>5190.9647899999991</v>
      </c>
    </row>
    <row r="76" spans="1:2" x14ac:dyDescent="0.25">
      <c r="A76" s="5" t="s">
        <v>63</v>
      </c>
      <c r="B76" s="14"/>
    </row>
    <row r="77" spans="1:2" x14ac:dyDescent="0.25">
      <c r="A77" s="5" t="s">
        <v>64</v>
      </c>
      <c r="B77" s="14"/>
    </row>
    <row r="78" spans="1:2" x14ac:dyDescent="0.25">
      <c r="A78" s="5" t="s">
        <v>65</v>
      </c>
      <c r="B78" s="14"/>
    </row>
    <row r="79" spans="1:2" x14ac:dyDescent="0.25">
      <c r="A79" s="5" t="s">
        <v>66</v>
      </c>
      <c r="B79" s="14"/>
    </row>
    <row r="80" spans="1:2" ht="15.75" x14ac:dyDescent="0.25">
      <c r="A80" s="4" t="s">
        <v>67</v>
      </c>
      <c r="B80" s="12">
        <f>SUM(B75:B79)</f>
        <v>5190.9647899999991</v>
      </c>
    </row>
    <row r="81" spans="1:2" x14ac:dyDescent="0.25">
      <c r="A81" s="5" t="s">
        <v>68</v>
      </c>
      <c r="B81" s="14"/>
    </row>
    <row r="82" spans="1:2" x14ac:dyDescent="0.25">
      <c r="A82" s="5" t="s">
        <v>42</v>
      </c>
      <c r="B82" s="14"/>
    </row>
    <row r="83" spans="1:2" x14ac:dyDescent="0.25">
      <c r="A83" s="5" t="s">
        <v>69</v>
      </c>
      <c r="B83" s="11">
        <v>-2835.6849999999999</v>
      </c>
    </row>
    <row r="84" spans="1:2" ht="15.75" x14ac:dyDescent="0.25">
      <c r="A84" s="10" t="s">
        <v>70</v>
      </c>
      <c r="B84" s="13">
        <f>SUM(B80:B83)</f>
        <v>2355.2797899999991</v>
      </c>
    </row>
    <row r="85" spans="1:2" ht="15.75" hidden="1" x14ac:dyDescent="0.25">
      <c r="A85" s="23" t="s">
        <v>75</v>
      </c>
      <c r="B85" s="24"/>
    </row>
    <row r="86" spans="1:2" hidden="1" x14ac:dyDescent="0.25">
      <c r="A86" s="25" t="s">
        <v>76</v>
      </c>
      <c r="B86" s="26">
        <f>+B18/B39</f>
        <v>0.89763369190951825</v>
      </c>
    </row>
    <row r="87" spans="1:2" ht="15.75" hidden="1" x14ac:dyDescent="0.25">
      <c r="A87" s="23" t="s">
        <v>77</v>
      </c>
      <c r="B87" s="27"/>
    </row>
    <row r="88" spans="1:2" hidden="1" x14ac:dyDescent="0.25">
      <c r="A88" s="25" t="s">
        <v>78</v>
      </c>
      <c r="B88" s="26">
        <f>+B49/B60</f>
        <v>4.7214795774847191</v>
      </c>
    </row>
    <row r="89" spans="1:2" ht="15.75" hidden="1" x14ac:dyDescent="0.25">
      <c r="A89" s="23" t="s">
        <v>79</v>
      </c>
      <c r="B89" s="28"/>
    </row>
    <row r="90" spans="1:2" hidden="1" x14ac:dyDescent="0.25">
      <c r="A90" s="25" t="s">
        <v>80</v>
      </c>
      <c r="B90" s="26">
        <f>+B84/(B60-B84)</f>
        <v>7.8002649850878014E-2</v>
      </c>
    </row>
    <row r="91" spans="1:2" ht="15.75" hidden="1" x14ac:dyDescent="0.25">
      <c r="A91" s="23" t="s">
        <v>81</v>
      </c>
      <c r="B91" s="28"/>
    </row>
    <row r="92" spans="1:2" hidden="1" x14ac:dyDescent="0.25">
      <c r="A92" s="25" t="s">
        <v>82</v>
      </c>
      <c r="B92" s="26">
        <f>+B84/B28</f>
        <v>1.2646815301081209E-2</v>
      </c>
    </row>
    <row r="93" spans="1:2" ht="15.75" hidden="1" x14ac:dyDescent="0.25">
      <c r="A93" s="23" t="s">
        <v>83</v>
      </c>
      <c r="B93" s="28"/>
    </row>
    <row r="94" spans="1:2" hidden="1" x14ac:dyDescent="0.25">
      <c r="A94" s="25" t="s">
        <v>84</v>
      </c>
      <c r="B94" s="26">
        <f>+B84/B52</f>
        <v>0.16022202502023788</v>
      </c>
    </row>
    <row r="95" spans="1:2" hidden="1" x14ac:dyDescent="0.25">
      <c r="A95" s="25" t="s">
        <v>85</v>
      </c>
      <c r="B95" s="26">
        <f>+(B58+B59)/B52</f>
        <v>0.76642329303882295</v>
      </c>
    </row>
    <row r="96" spans="1:2" ht="15.75" hidden="1" x14ac:dyDescent="0.25">
      <c r="A96" s="23" t="s">
        <v>86</v>
      </c>
      <c r="B96" s="29">
        <v>100</v>
      </c>
    </row>
    <row r="97" spans="1:2" ht="15.75" hidden="1" x14ac:dyDescent="0.25">
      <c r="A97" s="30" t="s">
        <v>87</v>
      </c>
      <c r="B97" s="31">
        <f>32550149/147001</f>
        <v>221.42807872055292</v>
      </c>
    </row>
    <row r="101" spans="1:2" ht="15.75" x14ac:dyDescent="0.25">
      <c r="A101" s="20" t="s">
        <v>71</v>
      </c>
      <c r="B101" s="20"/>
    </row>
    <row r="102" spans="1:2" ht="15.75" x14ac:dyDescent="0.25">
      <c r="A102" s="20" t="s">
        <v>72</v>
      </c>
      <c r="B102" s="20"/>
    </row>
  </sheetData>
  <protectedRanges>
    <protectedRange password="CAF3" sqref="A4" name="Rango11_1_1"/>
    <protectedRange password="C746" sqref="B18 B27:B28" name="Rango1_4"/>
    <protectedRange password="CAF3" sqref="B6" name="Rango14_1"/>
    <protectedRange password="C746" sqref="B86:B97" name="Rango1"/>
    <protectedRange password="C746" sqref="B85" name="Rango1_12"/>
  </protectedRanges>
  <mergeCells count="5">
    <mergeCell ref="A101:B101"/>
    <mergeCell ref="A102:B102"/>
    <mergeCell ref="A3:B3"/>
    <mergeCell ref="A4:B4"/>
    <mergeCell ref="A5:B5"/>
  </mergeCells>
  <pageMargins left="1.1417322834645669" right="0.31496062992125984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2018-10-15T19:51:56Z</cp:lastPrinted>
  <dcterms:created xsi:type="dcterms:W3CDTF">2017-08-01T03:24:49Z</dcterms:created>
  <dcterms:modified xsi:type="dcterms:W3CDTF">2018-10-15T20:11:55Z</dcterms:modified>
</cp:coreProperties>
</file>