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hali\Bolsa de Valores\"/>
    </mc:Choice>
  </mc:AlternateContent>
  <bookViews>
    <workbookView xWindow="0" yWindow="0" windowWidth="20490" windowHeight="7275"/>
  </bookViews>
  <sheets>
    <sheet name="Balance general" sheetId="1" r:id="rId1"/>
    <sheet name="Estado de resultados" sheetId="2" r:id="rId2"/>
  </sheets>
  <externalReferences>
    <externalReference r:id="rId3"/>
    <externalReference r:id="rId4"/>
  </externalReferences>
  <definedNames>
    <definedName name="A">#REF!</definedName>
    <definedName name="AAA">#REF!</definedName>
    <definedName name="_xlnm.Print_Area" localSheetId="0">'Balance general'!$A$1:$B$66</definedName>
    <definedName name="Beg_Bal">#REF!</definedName>
    <definedName name="Data">#REF!</definedName>
    <definedName name="End_Bal">'[2]Consolidado de Act. Fijo'!#REF!</definedName>
    <definedName name="Extra_Pay">#REF!</definedName>
    <definedName name="fhhfhf">#REF!</definedName>
    <definedName name="Full_Print">#REF!</definedName>
    <definedName name="Header_Row">ROW(#REF!)</definedName>
    <definedName name="hjdjhf">Scheduled_Payment+Extra_Payment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Days">#REF!</definedName>
    <definedName name="Loan_Start">#REF!</definedName>
    <definedName name="Loan_Years">#REF!</definedName>
    <definedName name="mayo09">IF(Values_Entered,Header_Row+Number_of_Payments,Header_Row)</definedName>
    <definedName name="NOVIEMBRE_2010">IF(Values_Entered,Header_Row+Number_of_Payments,Header_Row)</definedName>
    <definedName name="nuevo">#REF!</definedName>
    <definedName name="Num_Pmt_Per_Year">#REF!</definedName>
    <definedName name="Number_of_Payments">MATCH(0.01,End_Bal,-1)+1</definedName>
    <definedName name="Pay_Date">'[2]Consolidado de Act. Fijo'!#REF!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_xlnm.Print_Titles" localSheetId="0">'Balance general'!$1:$6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vida_util">COUNT([2]Bancosal!$D$18:$D$200)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2" l="1"/>
  <c r="B31" i="2"/>
  <c r="B55" i="1"/>
  <c r="B44" i="1"/>
  <c r="B33" i="1"/>
  <c r="B21" i="1"/>
  <c r="B12" i="1"/>
  <c r="B49" i="1" l="1"/>
  <c r="B57" i="1" s="1"/>
  <c r="B25" i="1" l="1"/>
  <c r="B20" i="2" l="1"/>
  <c r="B34" i="2" l="1"/>
  <c r="B19" i="1" l="1"/>
  <c r="B40" i="2" l="1"/>
  <c r="B43" i="2" s="1"/>
  <c r="B50" i="2" s="1"/>
  <c r="B55" i="2" l="1"/>
  <c r="B61" i="2" s="1"/>
  <c r="B65" i="2" s="1"/>
  <c r="B30" i="1" l="1"/>
  <c r="B35" i="1" s="1"/>
  <c r="B65" i="1"/>
  <c r="B66" i="1" s="1"/>
  <c r="B67" i="1" l="1"/>
</calcChain>
</file>

<file path=xl/sharedStrings.xml><?xml version="1.0" encoding="utf-8"?>
<sst xmlns="http://schemas.openxmlformats.org/spreadsheetml/2006/main" count="121" uniqueCount="108">
  <si>
    <t>INVERSIONES FINANCIERAS DAVIVIENDA, S.A.Y SUBSIDIARIAS</t>
  </si>
  <si>
    <t>Sociedad Controladora de Finalidad Exclusiva</t>
  </si>
  <si>
    <t>30 de Septiembre de 2018</t>
  </si>
  <si>
    <t>(Cifras en miles de dólares de los Estados Unidos de América)</t>
  </si>
  <si>
    <t>Concepto</t>
  </si>
  <si>
    <t>ACTIVOS</t>
  </si>
  <si>
    <t>Activos del giro:</t>
  </si>
  <si>
    <t>Caja y bancos</t>
  </si>
  <si>
    <t>Reportos y otras operaciones bursátiles netos</t>
  </si>
  <si>
    <t>Inversiones financieras netas</t>
  </si>
  <si>
    <t>Cartera de préstamos neta</t>
  </si>
  <si>
    <t>Préstamos vigentes</t>
  </si>
  <si>
    <t>Préstamos vencidos</t>
  </si>
  <si>
    <t>Intereses sobre préstamos</t>
  </si>
  <si>
    <t>Reservas de saneamiento</t>
  </si>
  <si>
    <t xml:space="preserve">Primas por cobrar  </t>
  </si>
  <si>
    <t>Deudores por seguros y fianzas</t>
  </si>
  <si>
    <t>Total activo circulante</t>
  </si>
  <si>
    <t>Otros activos:</t>
  </si>
  <si>
    <t>Bienes recibidos en pago o adjudicados netos</t>
  </si>
  <si>
    <t xml:space="preserve">Bienes recibidos en pago o adjudicados  </t>
  </si>
  <si>
    <t>Provisiones por bienes recibidos en pago o adjudicados</t>
  </si>
  <si>
    <t>Inversiones accionarias</t>
  </si>
  <si>
    <t>Diversos, neto de reservas de saneamiento</t>
  </si>
  <si>
    <t>Existencias</t>
  </si>
  <si>
    <t>Gastos pagados por anticipado</t>
  </si>
  <si>
    <t>Cuentas por cobrar</t>
  </si>
  <si>
    <t>Reservas</t>
  </si>
  <si>
    <t>Total otros activos</t>
  </si>
  <si>
    <t>Activo fijo:</t>
  </si>
  <si>
    <t>Bienes inmuebles, muebles y otros, neto de depreciación acumulada</t>
  </si>
  <si>
    <t>Total activo fijo  neto</t>
  </si>
  <si>
    <t>Derechos futuros y contingencias</t>
  </si>
  <si>
    <t>TOTAL ACTIVOS Y CONTINGENCIAS</t>
  </si>
  <si>
    <t>PASIVOS Y PATRIMONIO</t>
  </si>
  <si>
    <t>Pasivos del giro:</t>
  </si>
  <si>
    <t>Depósitos de clientes</t>
  </si>
  <si>
    <t>Préstamos recibidos</t>
  </si>
  <si>
    <t>Títulos de emisión propia</t>
  </si>
  <si>
    <t>Acreedores de seguros y fianzas</t>
  </si>
  <si>
    <t>Diversos</t>
  </si>
  <si>
    <t>Total pasivos del giro</t>
  </si>
  <si>
    <t>Otros pasivos:</t>
  </si>
  <si>
    <t>Cuentas por pagar</t>
  </si>
  <si>
    <t>Provisiones</t>
  </si>
  <si>
    <t>Total otros pasivos</t>
  </si>
  <si>
    <t>Reservas técnicas y por siniestros:</t>
  </si>
  <si>
    <t>Reservas matemáticas</t>
  </si>
  <si>
    <t>Reservas de riesgo en curso</t>
  </si>
  <si>
    <t>Reservas por siniestros</t>
  </si>
  <si>
    <t>Total reservas técnicas y por siniestros</t>
  </si>
  <si>
    <t>Compromisos futuros y contingecias</t>
  </si>
  <si>
    <t>TOTAL PASIVOS</t>
  </si>
  <si>
    <t>Interés minoritario en subsidiarias</t>
  </si>
  <si>
    <t>Patrimonio:</t>
  </si>
  <si>
    <t>Capital social pagado</t>
  </si>
  <si>
    <t>Reservas de capital, resultados acumulados y patrimonio no ganado</t>
  </si>
  <si>
    <t>Resultados del ejercicio</t>
  </si>
  <si>
    <t>Acumulación de ajuste por conversión</t>
  </si>
  <si>
    <t>TOTAL PATRIMONIO</t>
  </si>
  <si>
    <t>TOTAL PASIVOS Y PATRIMONIO</t>
  </si>
  <si>
    <t>Estado Consolidado de Resultados</t>
  </si>
  <si>
    <t>Del 01 al 30 de Septiembre de 2018</t>
  </si>
  <si>
    <t>Mes actual: Septiembre  2018</t>
  </si>
  <si>
    <t>Ingresos de operación:</t>
  </si>
  <si>
    <t>Intereses de préstamos</t>
  </si>
  <si>
    <t>Comisiones y otros ingresos de préstamos</t>
  </si>
  <si>
    <t>Intereses y otros ingresos de inversiones</t>
  </si>
  <si>
    <t>Utilidad en venta de títulos valores</t>
  </si>
  <si>
    <t>Reportos y operaciones bursátiles</t>
  </si>
  <si>
    <t>Intereses sobre depósitos</t>
  </si>
  <si>
    <t>Operaciones en moneda extranjera</t>
  </si>
  <si>
    <t>Primas netas de devoluciones y cancelaciones</t>
  </si>
  <si>
    <t>Ingresos técnicos por ajuste a las reservas</t>
  </si>
  <si>
    <t>Otros servicios y contingencias</t>
  </si>
  <si>
    <t>Total de ingresos de operación</t>
  </si>
  <si>
    <t>Costos de operación:</t>
  </si>
  <si>
    <t>Intereses y otros costos de depósitos</t>
  </si>
  <si>
    <t>Intereses sobre emisión de obligaciones</t>
  </si>
  <si>
    <t>Pérdidas en venta de títulos valores</t>
  </si>
  <si>
    <t>Siniestros y obligaciones contractuales</t>
  </si>
  <si>
    <t>Egresos técnicos por ajustes a las reservas</t>
  </si>
  <si>
    <t>Gastos de adquisición, conservación y cobranza de primas</t>
  </si>
  <si>
    <t>Total costos de operación</t>
  </si>
  <si>
    <t>UTILIDAD ANTES DE GASTOS DE OPERACIÓN</t>
  </si>
  <si>
    <t>Gastos de operación:</t>
  </si>
  <si>
    <t>De funcionarios y empleados</t>
  </si>
  <si>
    <t>Generales</t>
  </si>
  <si>
    <t>Depreciaciones y amortizaciones</t>
  </si>
  <si>
    <t>Total gastos de operación</t>
  </si>
  <si>
    <t>UTILIDAD DE OPERACIÓN ANTES DE SANEAMIENTOS</t>
  </si>
  <si>
    <t>Saneamientos y castigos:</t>
  </si>
  <si>
    <t>Total saneamientos y castigos</t>
  </si>
  <si>
    <t>UTILIDAD DE OPERACIÓN DESPUÉS DE SANEAMIENTOS</t>
  </si>
  <si>
    <t>Dividendos</t>
  </si>
  <si>
    <t>Otros ingresos/(gastos) netos no de operación</t>
  </si>
  <si>
    <t>UTILIDAD ANTES DE IMPUESTOS</t>
  </si>
  <si>
    <t xml:space="preserve"> </t>
  </si>
  <si>
    <t>Impuesto sobre la renta</t>
  </si>
  <si>
    <t>Impuesto sobre la renta diferido</t>
  </si>
  <si>
    <t>Impuesto a la contribución especial</t>
  </si>
  <si>
    <t>UTILIDAD ANTES DEL INTERÉS MINORITARIO</t>
  </si>
  <si>
    <t>Participación del interés minoritario en subsidiarias</t>
  </si>
  <si>
    <t>UTILIDAD NETA CONSOLIDADA</t>
  </si>
  <si>
    <t>Gerardo Siman</t>
  </si>
  <si>
    <t>Presidente Ejecutivo</t>
  </si>
  <si>
    <t>Contador General</t>
  </si>
  <si>
    <t>Ashali Baños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</si>
</sst>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</numFmts>
  <fonts count="9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color indexed="9"/>
      <name val="Arial"/>
      <family val="2"/>
    </font>
    <font>
      <b/>
      <u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3"/>
      </right>
      <top/>
      <bottom/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1" applyFont="1" applyBorder="1"/>
    <xf numFmtId="0" fontId="2" fillId="0" borderId="0" xfId="1" applyFont="1" applyFill="1" applyBorder="1" applyAlignment="1">
      <alignment horizontal="center"/>
    </xf>
    <xf numFmtId="0" fontId="1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5" fillId="2" borderId="1" xfId="1" applyFont="1" applyFill="1" applyBorder="1" applyAlignment="1" applyProtection="1">
      <alignment horizontal="center" wrapText="1"/>
      <protection locked="0"/>
    </xf>
    <xf numFmtId="17" fontId="5" fillId="2" borderId="2" xfId="1" applyNumberFormat="1" applyFont="1" applyFill="1" applyBorder="1" applyAlignment="1">
      <alignment horizontal="center" wrapText="1"/>
    </xf>
    <xf numFmtId="0" fontId="6" fillId="0" borderId="3" xfId="1" applyFont="1" applyFill="1" applyBorder="1" applyAlignment="1" applyProtection="1">
      <protection locked="0"/>
    </xf>
    <xf numFmtId="0" fontId="3" fillId="0" borderId="4" xfId="1" applyFont="1" applyBorder="1"/>
    <xf numFmtId="0" fontId="2" fillId="0" borderId="3" xfId="1" applyFont="1" applyFill="1" applyBorder="1" applyAlignment="1" applyProtection="1">
      <protection locked="0"/>
    </xf>
    <xf numFmtId="0" fontId="3" fillId="0" borderId="3" xfId="1" applyFont="1" applyFill="1" applyBorder="1" applyAlignment="1" applyProtection="1">
      <alignment horizontal="left" indent="1"/>
      <protection locked="0"/>
    </xf>
    <xf numFmtId="164" fontId="3" fillId="0" borderId="4" xfId="2" applyNumberFormat="1" applyFont="1" applyFill="1" applyBorder="1" applyAlignment="1" applyProtection="1">
      <alignment horizontal="right" indent="1"/>
      <protection locked="0"/>
    </xf>
    <xf numFmtId="164" fontId="1" fillId="0" borderId="0" xfId="1" applyNumberFormat="1" applyFont="1" applyBorder="1"/>
    <xf numFmtId="164" fontId="3" fillId="0" borderId="5" xfId="2" applyNumberFormat="1" applyFont="1" applyFill="1" applyBorder="1" applyAlignment="1" applyProtection="1">
      <alignment horizontal="right" indent="1"/>
      <protection locked="0"/>
    </xf>
    <xf numFmtId="0" fontId="4" fillId="0" borderId="3" xfId="1" applyFont="1" applyFill="1" applyBorder="1" applyAlignment="1" applyProtection="1">
      <alignment horizontal="left" indent="3"/>
      <protection locked="0"/>
    </xf>
    <xf numFmtId="164" fontId="4" fillId="0" borderId="4" xfId="2" applyNumberFormat="1" applyFont="1" applyFill="1" applyBorder="1" applyAlignment="1" applyProtection="1">
      <alignment horizontal="right" indent="3"/>
      <protection locked="0"/>
    </xf>
    <xf numFmtId="164" fontId="3" fillId="0" borderId="4" xfId="2" applyNumberFormat="1" applyFont="1" applyBorder="1" applyAlignment="1">
      <alignment horizontal="right"/>
    </xf>
    <xf numFmtId="0" fontId="2" fillId="0" borderId="6" xfId="1" applyFont="1" applyFill="1" applyBorder="1" applyAlignment="1" applyProtection="1">
      <alignment horizontal="left"/>
      <protection locked="0"/>
    </xf>
    <xf numFmtId="165" fontId="3" fillId="0" borderId="7" xfId="2" applyNumberFormat="1" applyFont="1" applyBorder="1" applyAlignment="1">
      <alignment horizontal="right"/>
    </xf>
    <xf numFmtId="0" fontId="3" fillId="0" borderId="3" xfId="1" applyFont="1" applyFill="1" applyBorder="1" applyAlignment="1" applyProtection="1">
      <protection locked="0"/>
    </xf>
    <xf numFmtId="164" fontId="3" fillId="0" borderId="7" xfId="2" applyNumberFormat="1" applyFont="1" applyBorder="1" applyAlignment="1">
      <alignment horizontal="right"/>
    </xf>
    <xf numFmtId="0" fontId="2" fillId="0" borderId="8" xfId="1" applyFont="1" applyFill="1" applyBorder="1" applyAlignment="1" applyProtection="1">
      <alignment horizontal="left"/>
      <protection locked="0"/>
    </xf>
    <xf numFmtId="165" fontId="3" fillId="0" borderId="9" xfId="1" applyNumberFormat="1" applyFont="1" applyBorder="1"/>
    <xf numFmtId="43" fontId="1" fillId="0" borderId="0" xfId="1" applyNumberFormat="1" applyFont="1" applyBorder="1"/>
    <xf numFmtId="164" fontId="3" fillId="0" borderId="4" xfId="2" applyNumberFormat="1" applyFont="1" applyBorder="1"/>
    <xf numFmtId="164" fontId="3" fillId="0" borderId="7" xfId="2" applyNumberFormat="1" applyFont="1" applyBorder="1"/>
    <xf numFmtId="164" fontId="3" fillId="3" borderId="4" xfId="2" applyNumberFormat="1" applyFont="1" applyFill="1" applyBorder="1"/>
    <xf numFmtId="164" fontId="3" fillId="0" borderId="9" xfId="2" applyNumberFormat="1" applyFont="1" applyBorder="1"/>
    <xf numFmtId="0" fontId="3" fillId="0" borderId="3" xfId="1" applyFont="1" applyFill="1" applyBorder="1" applyAlignment="1" applyProtection="1">
      <alignment horizontal="left" vertical="top" wrapText="1" indent="1"/>
      <protection locked="0"/>
    </xf>
    <xf numFmtId="164" fontId="3" fillId="0" borderId="8" xfId="2" applyNumberFormat="1" applyFont="1" applyBorder="1"/>
    <xf numFmtId="0" fontId="1" fillId="0" borderId="0" xfId="1" applyFont="1" applyFill="1" applyBorder="1" applyAlignment="1" applyProtection="1">
      <protection locked="0"/>
    </xf>
    <xf numFmtId="165" fontId="1" fillId="0" borderId="0" xfId="1" applyNumberFormat="1" applyFont="1" applyFill="1" applyBorder="1" applyAlignment="1" applyProtection="1">
      <protection locked="0"/>
    </xf>
    <xf numFmtId="0" fontId="3" fillId="0" borderId="0" xfId="1" applyFont="1" applyFill="1" applyAlignment="1">
      <alignment horizontal="center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/>
    <xf numFmtId="0" fontId="5" fillId="4" borderId="3" xfId="1" applyFont="1" applyFill="1" applyBorder="1" applyAlignment="1" applyProtection="1">
      <alignment horizontal="center" wrapText="1"/>
      <protection locked="0"/>
    </xf>
    <xf numFmtId="0" fontId="5" fillId="4" borderId="10" xfId="1" applyFont="1" applyFill="1" applyBorder="1" applyAlignment="1">
      <alignment horizontal="center" wrapText="1"/>
    </xf>
    <xf numFmtId="0" fontId="7" fillId="0" borderId="3" xfId="1" applyFont="1" applyFill="1" applyBorder="1" applyAlignment="1" applyProtection="1">
      <alignment horizontal="left"/>
      <protection locked="0"/>
    </xf>
    <xf numFmtId="0" fontId="3" fillId="0" borderId="10" xfId="1" applyFont="1" applyFill="1" applyBorder="1" applyAlignment="1">
      <alignment horizontal="center"/>
    </xf>
    <xf numFmtId="0" fontId="7" fillId="0" borderId="3" xfId="1" applyFont="1" applyFill="1" applyBorder="1" applyAlignment="1" applyProtection="1">
      <alignment horizontal="left" indent="1"/>
      <protection locked="0"/>
    </xf>
    <xf numFmtId="164" fontId="3" fillId="0" borderId="10" xfId="2" applyNumberFormat="1" applyFont="1" applyFill="1" applyBorder="1" applyAlignment="1">
      <alignment horizontal="center"/>
    </xf>
    <xf numFmtId="0" fontId="8" fillId="0" borderId="6" xfId="1" applyFont="1" applyFill="1" applyBorder="1" applyAlignment="1" applyProtection="1">
      <alignment horizontal="left"/>
      <protection locked="0"/>
    </xf>
    <xf numFmtId="164" fontId="2" fillId="0" borderId="11" xfId="2" applyNumberFormat="1" applyFont="1" applyFill="1" applyBorder="1" applyAlignment="1">
      <alignment horizontal="center"/>
    </xf>
    <xf numFmtId="164" fontId="2" fillId="0" borderId="12" xfId="2" applyNumberFormat="1" applyFont="1" applyFill="1" applyBorder="1" applyAlignment="1">
      <alignment horizontal="center"/>
    </xf>
    <xf numFmtId="164" fontId="3" fillId="0" borderId="13" xfId="2" applyNumberFormat="1" applyFont="1" applyFill="1" applyBorder="1" applyAlignment="1">
      <alignment horizontal="center"/>
    </xf>
    <xf numFmtId="0" fontId="2" fillId="5" borderId="6" xfId="1" applyFont="1" applyFill="1" applyBorder="1" applyAlignment="1" applyProtection="1">
      <protection locked="0"/>
    </xf>
    <xf numFmtId="164" fontId="2" fillId="5" borderId="11" xfId="2" applyNumberFormat="1" applyFont="1" applyFill="1" applyBorder="1" applyAlignment="1">
      <alignment horizontal="center"/>
    </xf>
    <xf numFmtId="0" fontId="8" fillId="0" borderId="3" xfId="1" applyFont="1" applyFill="1" applyBorder="1" applyAlignment="1" applyProtection="1">
      <alignment horizontal="left"/>
      <protection locked="0"/>
    </xf>
    <xf numFmtId="164" fontId="3" fillId="0" borderId="14" xfId="2" applyNumberFormat="1" applyFont="1" applyFill="1" applyBorder="1" applyAlignment="1">
      <alignment horizontal="center"/>
    </xf>
    <xf numFmtId="0" fontId="2" fillId="5" borderId="8" xfId="1" applyFont="1" applyFill="1" applyBorder="1" applyAlignment="1" applyProtection="1">
      <protection locked="0"/>
    </xf>
    <xf numFmtId="164" fontId="2" fillId="5" borderId="15" xfId="2" applyNumberFormat="1" applyFont="1" applyFill="1" applyBorder="1" applyAlignment="1">
      <alignment horizontal="center"/>
    </xf>
    <xf numFmtId="0" fontId="7" fillId="0" borderId="16" xfId="1" applyFont="1" applyFill="1" applyBorder="1" applyAlignment="1" applyProtection="1">
      <alignment horizontal="left"/>
      <protection locked="0"/>
    </xf>
  </cellXfs>
  <cellStyles count="3">
    <cellStyle name="Millares 5 2 3" xfId="2"/>
    <cellStyle name="Normal" xfId="0" builtinId="0"/>
    <cellStyle name="Normal 10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hali/DAVIVIENDA/REPORTERIA%20DAVIVIENDA/REPORTERIA%202018/Septiembre/balances/CONSOLIDADO%20SEPTIEMBRE2018de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juarez/Configuraci&#243;n%20local/Archivos%20temporales%20de%20Internet/Content.IE5/W9IFK5UV/Depreciaci&#242;n_Leas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CIONIFD EL SALVADOR"/>
      <sheetName val="WFSALDOS Ajuste 3 (2)"/>
      <sheetName val="Balance general"/>
      <sheetName val="Estado de resultados"/>
      <sheetName val="EEFF CONGLOMERADO SSF NVO FORMA"/>
      <sheetName val="HOJA DE CONSOLIDACION"/>
      <sheetName val="FLUJO BCO IND"/>
      <sheetName val="FLUJO BCO CONSOL"/>
      <sheetName val="FLUJO IFD CONSOL"/>
      <sheetName val="mov patrimonioht"/>
      <sheetName val="Dividendos 2016"/>
      <sheetName val="PARTICIPACIONIFD 2018"/>
      <sheetName val="balance IFD"/>
      <sheetName val="ANEXO "/>
      <sheetName val="DIVIDENDOS"/>
      <sheetName val="PARTIDAS BANCO"/>
      <sheetName val="PARTIDAS IFD"/>
      <sheetName val="partidas seguros"/>
      <sheetName val="Inversiones"/>
      <sheetName val="Segmento Banco"/>
      <sheetName val="wfsaldos ajuste3"/>
      <sheetName val="Segmento IFD"/>
      <sheetName val="Intereses"/>
      <sheetName val="Estado Financieros IFD"/>
      <sheetName val="VIDA"/>
      <sheetName val="SEGUROS"/>
      <sheetName val="VAL"/>
      <sheetName val="DAV SERV"/>
      <sheetName val="IFD"/>
      <sheetName val="ALM"/>
      <sheetName val="ajuste participacion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sal"/>
      <sheetName val="Baterias de El Salv."/>
      <sheetName val="Xerox"/>
      <sheetName val="Consolidado de Act. Fijo"/>
      <sheetName val="Clasif_Act."/>
      <sheetName val="Giro_Emp."/>
      <sheetName val="2006"/>
    </sheetNames>
    <sheetDataSet>
      <sheetData sheetId="0">
        <row r="18">
          <cell r="D18">
            <v>47</v>
          </cell>
        </row>
        <row r="19">
          <cell r="D19">
            <v>46</v>
          </cell>
        </row>
        <row r="20">
          <cell r="D20">
            <v>45</v>
          </cell>
        </row>
        <row r="21">
          <cell r="D21">
            <v>44</v>
          </cell>
        </row>
        <row r="22">
          <cell r="D22">
            <v>43</v>
          </cell>
        </row>
        <row r="23">
          <cell r="D23">
            <v>42</v>
          </cell>
        </row>
        <row r="24">
          <cell r="D24">
            <v>41</v>
          </cell>
        </row>
        <row r="25">
          <cell r="D25">
            <v>40</v>
          </cell>
        </row>
        <row r="26">
          <cell r="D26">
            <v>39</v>
          </cell>
        </row>
        <row r="27">
          <cell r="D27">
            <v>38</v>
          </cell>
        </row>
        <row r="28">
          <cell r="D28">
            <v>37</v>
          </cell>
        </row>
        <row r="29">
          <cell r="D29">
            <v>36</v>
          </cell>
        </row>
        <row r="30">
          <cell r="D30">
            <v>35</v>
          </cell>
        </row>
        <row r="31">
          <cell r="D31">
            <v>34</v>
          </cell>
        </row>
        <row r="32">
          <cell r="D32">
            <v>33</v>
          </cell>
        </row>
        <row r="33">
          <cell r="D33">
            <v>32</v>
          </cell>
        </row>
        <row r="34">
          <cell r="D34">
            <v>31</v>
          </cell>
        </row>
        <row r="35">
          <cell r="D35">
            <v>30</v>
          </cell>
        </row>
        <row r="36">
          <cell r="D36">
            <v>29</v>
          </cell>
        </row>
        <row r="37">
          <cell r="D37">
            <v>28</v>
          </cell>
        </row>
        <row r="38">
          <cell r="D38">
            <v>27</v>
          </cell>
        </row>
        <row r="39">
          <cell r="D39">
            <v>26</v>
          </cell>
        </row>
        <row r="40">
          <cell r="D40">
            <v>25</v>
          </cell>
        </row>
        <row r="41">
          <cell r="D41">
            <v>24</v>
          </cell>
        </row>
        <row r="42">
          <cell r="D42">
            <v>23</v>
          </cell>
        </row>
        <row r="43">
          <cell r="D43">
            <v>22</v>
          </cell>
        </row>
        <row r="44">
          <cell r="D44">
            <v>21</v>
          </cell>
        </row>
        <row r="45">
          <cell r="D45">
            <v>20</v>
          </cell>
        </row>
        <row r="46">
          <cell r="D46">
            <v>19</v>
          </cell>
        </row>
        <row r="47">
          <cell r="D47">
            <v>18</v>
          </cell>
        </row>
        <row r="48">
          <cell r="D48">
            <v>17</v>
          </cell>
        </row>
        <row r="49">
          <cell r="D49">
            <v>16</v>
          </cell>
        </row>
        <row r="50">
          <cell r="D50">
            <v>15</v>
          </cell>
        </row>
        <row r="51">
          <cell r="D51">
            <v>14</v>
          </cell>
        </row>
        <row r="52">
          <cell r="D52">
            <v>13</v>
          </cell>
        </row>
        <row r="53">
          <cell r="D53" t="e">
            <v>#VALUE!</v>
          </cell>
        </row>
        <row r="54">
          <cell r="D54" t="e">
            <v>#VALUE!</v>
          </cell>
        </row>
        <row r="55">
          <cell r="D55" t="e">
            <v>#VALUE!</v>
          </cell>
        </row>
        <row r="56">
          <cell r="D56" t="e">
            <v>#VALUE!</v>
          </cell>
        </row>
        <row r="57">
          <cell r="D57" t="e">
            <v>#VALUE!</v>
          </cell>
        </row>
        <row r="58">
          <cell r="D58" t="e">
            <v>#VALUE!</v>
          </cell>
        </row>
        <row r="59">
          <cell r="D59" t="e">
            <v>#VALUE!</v>
          </cell>
        </row>
        <row r="60">
          <cell r="D60" t="e">
            <v>#VALUE!</v>
          </cell>
        </row>
        <row r="61">
          <cell r="D61" t="e">
            <v>#VALUE!</v>
          </cell>
        </row>
        <row r="62">
          <cell r="D62" t="e">
            <v>#VALUE!</v>
          </cell>
        </row>
        <row r="63">
          <cell r="D63" t="e">
            <v>#VALUE!</v>
          </cell>
        </row>
        <row r="64">
          <cell r="D64" t="e">
            <v>#VALUE!</v>
          </cell>
        </row>
        <row r="65">
          <cell r="D65" t="e">
            <v>#VALUE!</v>
          </cell>
        </row>
        <row r="66">
          <cell r="D66" t="e">
            <v>#VALUE!</v>
          </cell>
        </row>
        <row r="67">
          <cell r="D67" t="e">
            <v>#VALUE!</v>
          </cell>
        </row>
        <row r="68">
          <cell r="D68" t="e">
            <v>#VALUE!</v>
          </cell>
        </row>
        <row r="69">
          <cell r="D69" t="e">
            <v>#VALUE!</v>
          </cell>
        </row>
        <row r="70">
          <cell r="D70" t="e">
            <v>#VALUE!</v>
          </cell>
        </row>
        <row r="71">
          <cell r="D71" t="e">
            <v>#VALUE!</v>
          </cell>
        </row>
        <row r="72">
          <cell r="D72" t="e">
            <v>#VALUE!</v>
          </cell>
        </row>
        <row r="73">
          <cell r="D73" t="e">
            <v>#VALUE!</v>
          </cell>
        </row>
        <row r="74">
          <cell r="D74" t="e">
            <v>#VALUE!</v>
          </cell>
        </row>
        <row r="75">
          <cell r="D75" t="e">
            <v>#VALUE!</v>
          </cell>
        </row>
        <row r="76">
          <cell r="D76" t="e">
            <v>#VALUE!</v>
          </cell>
        </row>
        <row r="77">
          <cell r="D77" t="e">
            <v>#VALUE!</v>
          </cell>
        </row>
        <row r="78">
          <cell r="D78" t="e">
            <v>#VALUE!</v>
          </cell>
        </row>
        <row r="79">
          <cell r="D79" t="e">
            <v>#VALUE!</v>
          </cell>
        </row>
        <row r="80">
          <cell r="D80" t="e">
            <v>#VALUE!</v>
          </cell>
        </row>
        <row r="81">
          <cell r="D81" t="e">
            <v>#VALUE!</v>
          </cell>
        </row>
        <row r="82">
          <cell r="D82" t="e">
            <v>#VALUE!</v>
          </cell>
        </row>
        <row r="83">
          <cell r="D83" t="e">
            <v>#VALUE!</v>
          </cell>
        </row>
        <row r="84">
          <cell r="D84" t="e">
            <v>#VALUE!</v>
          </cell>
        </row>
        <row r="85">
          <cell r="D85" t="e">
            <v>#VALUE!</v>
          </cell>
        </row>
        <row r="86">
          <cell r="D86" t="e">
            <v>#VALUE!</v>
          </cell>
        </row>
        <row r="87">
          <cell r="D87" t="e">
            <v>#VALUE!</v>
          </cell>
        </row>
        <row r="88">
          <cell r="D88" t="e">
            <v>#VALUE!</v>
          </cell>
        </row>
        <row r="89">
          <cell r="D89" t="e">
            <v>#VALUE!</v>
          </cell>
        </row>
        <row r="90">
          <cell r="D90" t="e">
            <v>#VALUE!</v>
          </cell>
        </row>
        <row r="91">
          <cell r="D91" t="e">
            <v>#VALUE!</v>
          </cell>
        </row>
        <row r="92">
          <cell r="D92" t="e">
            <v>#VALUE!</v>
          </cell>
        </row>
        <row r="93">
          <cell r="D93" t="e">
            <v>#VALUE!</v>
          </cell>
        </row>
        <row r="94">
          <cell r="D94" t="e">
            <v>#VALUE!</v>
          </cell>
        </row>
        <row r="95">
          <cell r="D95" t="e">
            <v>#VALUE!</v>
          </cell>
        </row>
        <row r="96">
          <cell r="D96" t="e">
            <v>#VALUE!</v>
          </cell>
        </row>
        <row r="97">
          <cell r="D97" t="e">
            <v>#VALUE!</v>
          </cell>
        </row>
        <row r="98">
          <cell r="D98" t="e">
            <v>#VALUE!</v>
          </cell>
        </row>
        <row r="99">
          <cell r="D99" t="e">
            <v>#VALUE!</v>
          </cell>
        </row>
        <row r="100">
          <cell r="D100" t="e">
            <v>#VALUE!</v>
          </cell>
        </row>
        <row r="101">
          <cell r="D101" t="e">
            <v>#VALUE!</v>
          </cell>
        </row>
        <row r="102">
          <cell r="D102" t="e">
            <v>#VALUE!</v>
          </cell>
        </row>
        <row r="103">
          <cell r="D103" t="e">
            <v>#VALUE!</v>
          </cell>
        </row>
        <row r="104">
          <cell r="D104" t="e">
            <v>#VALUE!</v>
          </cell>
        </row>
        <row r="105">
          <cell r="D105" t="e">
            <v>#VALUE!</v>
          </cell>
        </row>
        <row r="106">
          <cell r="D106" t="e">
            <v>#VALUE!</v>
          </cell>
        </row>
        <row r="107">
          <cell r="D107" t="e">
            <v>#VALUE!</v>
          </cell>
        </row>
        <row r="108">
          <cell r="D108" t="e">
            <v>#VALUE!</v>
          </cell>
        </row>
        <row r="109">
          <cell r="D109" t="e">
            <v>#VALUE!</v>
          </cell>
        </row>
        <row r="110">
          <cell r="D110" t="e">
            <v>#VALUE!</v>
          </cell>
        </row>
        <row r="111">
          <cell r="D111" t="e">
            <v>#VALUE!</v>
          </cell>
        </row>
        <row r="112">
          <cell r="D112" t="e">
            <v>#VALUE!</v>
          </cell>
        </row>
        <row r="113">
          <cell r="D113" t="e">
            <v>#VALUE!</v>
          </cell>
        </row>
        <row r="114">
          <cell r="D114" t="e">
            <v>#VALUE!</v>
          </cell>
        </row>
        <row r="115">
          <cell r="D115" t="e">
            <v>#VALUE!</v>
          </cell>
        </row>
        <row r="116">
          <cell r="D116" t="e">
            <v>#VALUE!</v>
          </cell>
        </row>
        <row r="117">
          <cell r="D117" t="e">
            <v>#VALUE!</v>
          </cell>
        </row>
        <row r="118">
          <cell r="D118" t="e">
            <v>#VALUE!</v>
          </cell>
        </row>
        <row r="119">
          <cell r="D119" t="e">
            <v>#VALUE!</v>
          </cell>
        </row>
        <row r="120">
          <cell r="D120" t="e">
            <v>#VALUE!</v>
          </cell>
        </row>
        <row r="121">
          <cell r="D121" t="e">
            <v>#VALUE!</v>
          </cell>
        </row>
        <row r="122">
          <cell r="D122" t="e">
            <v>#VALUE!</v>
          </cell>
        </row>
        <row r="123">
          <cell r="D123" t="e">
            <v>#VALUE!</v>
          </cell>
        </row>
        <row r="124">
          <cell r="D124" t="e">
            <v>#VALUE!</v>
          </cell>
        </row>
        <row r="125">
          <cell r="D125" t="e">
            <v>#VALUE!</v>
          </cell>
        </row>
        <row r="126">
          <cell r="D126" t="e">
            <v>#VALUE!</v>
          </cell>
        </row>
        <row r="127">
          <cell r="D127" t="e">
            <v>#VALUE!</v>
          </cell>
        </row>
        <row r="128">
          <cell r="D128" t="e">
            <v>#VALUE!</v>
          </cell>
        </row>
        <row r="129">
          <cell r="D129" t="e">
            <v>#VALUE!</v>
          </cell>
        </row>
        <row r="130">
          <cell r="D130" t="e">
            <v>#VALUE!</v>
          </cell>
        </row>
        <row r="131">
          <cell r="D131" t="e">
            <v>#VALUE!</v>
          </cell>
        </row>
        <row r="132">
          <cell r="D132" t="e">
            <v>#VALUE!</v>
          </cell>
        </row>
        <row r="133">
          <cell r="D133" t="e">
            <v>#VALUE!</v>
          </cell>
        </row>
        <row r="134">
          <cell r="D134" t="e">
            <v>#VALUE!</v>
          </cell>
        </row>
        <row r="135">
          <cell r="D135" t="e">
            <v>#VALUE!</v>
          </cell>
        </row>
        <row r="136">
          <cell r="D136" t="e">
            <v>#VALUE!</v>
          </cell>
        </row>
        <row r="137">
          <cell r="D137" t="e">
            <v>#VALUE!</v>
          </cell>
        </row>
        <row r="138">
          <cell r="D138" t="e">
            <v>#VALUE!</v>
          </cell>
        </row>
        <row r="139">
          <cell r="D139" t="e">
            <v>#VALUE!</v>
          </cell>
        </row>
        <row r="140">
          <cell r="D140" t="e">
            <v>#VALUE!</v>
          </cell>
        </row>
        <row r="141">
          <cell r="D141" t="e">
            <v>#VALUE!</v>
          </cell>
        </row>
        <row r="142">
          <cell r="D142" t="e">
            <v>#VALUE!</v>
          </cell>
        </row>
        <row r="143">
          <cell r="D143" t="e">
            <v>#VALUE!</v>
          </cell>
        </row>
        <row r="144">
          <cell r="D144" t="e">
            <v>#VALUE!</v>
          </cell>
        </row>
        <row r="145">
          <cell r="D145" t="e">
            <v>#VALUE!</v>
          </cell>
        </row>
        <row r="146">
          <cell r="D146" t="e">
            <v>#VALUE!</v>
          </cell>
        </row>
        <row r="147">
          <cell r="D147" t="e">
            <v>#VALUE!</v>
          </cell>
        </row>
        <row r="148">
          <cell r="D148" t="e">
            <v>#VALUE!</v>
          </cell>
        </row>
        <row r="149">
          <cell r="D149" t="e">
            <v>#VALUE!</v>
          </cell>
        </row>
        <row r="150">
          <cell r="D150" t="e">
            <v>#VALUE!</v>
          </cell>
        </row>
        <row r="151">
          <cell r="D151" t="e">
            <v>#VALUE!</v>
          </cell>
        </row>
        <row r="152">
          <cell r="D152" t="e">
            <v>#VALUE!</v>
          </cell>
        </row>
        <row r="153">
          <cell r="D153" t="e">
            <v>#VALUE!</v>
          </cell>
        </row>
        <row r="154">
          <cell r="D154" t="e">
            <v>#VALUE!</v>
          </cell>
        </row>
        <row r="155">
          <cell r="D155" t="e">
            <v>#VALUE!</v>
          </cell>
        </row>
        <row r="156">
          <cell r="D156" t="e">
            <v>#VALUE!</v>
          </cell>
        </row>
        <row r="157">
          <cell r="D157" t="e">
            <v>#VALUE!</v>
          </cell>
        </row>
        <row r="158">
          <cell r="D158" t="e">
            <v>#VALUE!</v>
          </cell>
        </row>
        <row r="159">
          <cell r="D159" t="e">
            <v>#VALUE!</v>
          </cell>
        </row>
        <row r="160">
          <cell r="D160" t="e">
            <v>#VALUE!</v>
          </cell>
        </row>
        <row r="161">
          <cell r="D161" t="e">
            <v>#VALUE!</v>
          </cell>
        </row>
        <row r="162">
          <cell r="D162" t="e">
            <v>#VALUE!</v>
          </cell>
        </row>
        <row r="163">
          <cell r="D163" t="e">
            <v>#VALUE!</v>
          </cell>
        </row>
        <row r="164">
          <cell r="D164" t="e">
            <v>#VALUE!</v>
          </cell>
        </row>
        <row r="165">
          <cell r="D165" t="e">
            <v>#VALUE!</v>
          </cell>
        </row>
        <row r="166">
          <cell r="D166" t="e">
            <v>#VALUE!</v>
          </cell>
        </row>
        <row r="167">
          <cell r="D167" t="e">
            <v>#VALUE!</v>
          </cell>
        </row>
        <row r="168">
          <cell r="D168" t="e">
            <v>#VALUE!</v>
          </cell>
        </row>
        <row r="169">
          <cell r="D169" t="e">
            <v>#VALUE!</v>
          </cell>
        </row>
        <row r="170">
          <cell r="D170" t="e">
            <v>#VALUE!</v>
          </cell>
        </row>
        <row r="171">
          <cell r="D171" t="e">
            <v>#VALUE!</v>
          </cell>
        </row>
        <row r="172">
          <cell r="D172" t="e">
            <v>#VALUE!</v>
          </cell>
        </row>
        <row r="173">
          <cell r="D173" t="e">
            <v>#VALUE!</v>
          </cell>
        </row>
        <row r="174">
          <cell r="D174" t="e">
            <v>#VALUE!</v>
          </cell>
        </row>
        <row r="175">
          <cell r="D175" t="e">
            <v>#VALUE!</v>
          </cell>
        </row>
        <row r="176">
          <cell r="D176" t="e">
            <v>#VALUE!</v>
          </cell>
        </row>
        <row r="177">
          <cell r="D177" t="e">
            <v>#VALUE!</v>
          </cell>
        </row>
        <row r="178">
          <cell r="D178" t="e">
            <v>#VALUE!</v>
          </cell>
        </row>
        <row r="179">
          <cell r="D179" t="e">
            <v>#VALUE!</v>
          </cell>
        </row>
        <row r="180">
          <cell r="D180" t="e">
            <v>#VALUE!</v>
          </cell>
        </row>
        <row r="181">
          <cell r="D181" t="e">
            <v>#VALUE!</v>
          </cell>
        </row>
        <row r="182">
          <cell r="D182" t="e">
            <v>#VALUE!</v>
          </cell>
        </row>
        <row r="183">
          <cell r="D183" t="e">
            <v>#VALUE!</v>
          </cell>
        </row>
        <row r="184">
          <cell r="D184" t="e">
            <v>#VALUE!</v>
          </cell>
        </row>
        <row r="185">
          <cell r="D185" t="e">
            <v>#VALUE!</v>
          </cell>
        </row>
        <row r="186">
          <cell r="D186" t="e">
            <v>#VALUE!</v>
          </cell>
        </row>
        <row r="187">
          <cell r="D187" t="e">
            <v>#VALUE!</v>
          </cell>
        </row>
        <row r="188">
          <cell r="D188" t="e">
            <v>#VALUE!</v>
          </cell>
        </row>
        <row r="189">
          <cell r="D189" t="e">
            <v>#VALUE!</v>
          </cell>
        </row>
        <row r="190">
          <cell r="D190" t="e">
            <v>#VALUE!</v>
          </cell>
        </row>
        <row r="191">
          <cell r="D191" t="e">
            <v>#VALUE!</v>
          </cell>
        </row>
        <row r="192">
          <cell r="D192" t="e">
            <v>#VALUE!</v>
          </cell>
        </row>
        <row r="193">
          <cell r="D193" t="e">
            <v>#VALUE!</v>
          </cell>
        </row>
        <row r="194">
          <cell r="D194" t="e">
            <v>#VALUE!</v>
          </cell>
        </row>
        <row r="195">
          <cell r="D195" t="e">
            <v>#VALUE!</v>
          </cell>
        </row>
        <row r="196">
          <cell r="D196" t="e">
            <v>#VALUE!</v>
          </cell>
        </row>
        <row r="197">
          <cell r="D197" t="e">
            <v>#VALUE!</v>
          </cell>
        </row>
        <row r="198">
          <cell r="D198" t="e">
            <v>#VALUE!</v>
          </cell>
        </row>
        <row r="199">
          <cell r="D199" t="e">
            <v>#VALUE!</v>
          </cell>
        </row>
        <row r="200">
          <cell r="D200" t="e">
            <v>#VALUE!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7"/>
  <sheetViews>
    <sheetView showGridLines="0" tabSelected="1" topLeftCell="A62" zoomScale="75" zoomScaleNormal="75" zoomScaleSheetLayoutView="75" workbookViewId="0">
      <selection activeCell="A79" sqref="A79"/>
    </sheetView>
  </sheetViews>
  <sheetFormatPr baseColWidth="10" defaultRowHeight="12.75" x14ac:dyDescent="0.2"/>
  <cols>
    <col min="1" max="1" width="72" style="1" customWidth="1"/>
    <col min="2" max="2" width="24.7109375" style="1" customWidth="1"/>
    <col min="3" max="3" width="18.5703125" style="1" bestFit="1" customWidth="1"/>
    <col min="4" max="4" width="17.42578125" style="1" bestFit="1" customWidth="1"/>
    <col min="5" max="16384" width="11.42578125" style="1"/>
  </cols>
  <sheetData>
    <row r="1" spans="1:4" s="3" customFormat="1" ht="15" x14ac:dyDescent="0.25">
      <c r="A1" s="2" t="s">
        <v>0</v>
      </c>
      <c r="B1" s="2"/>
    </row>
    <row r="2" spans="1:4" s="3" customFormat="1" ht="15" x14ac:dyDescent="0.25">
      <c r="A2" s="2" t="s">
        <v>1</v>
      </c>
      <c r="B2" s="2"/>
    </row>
    <row r="3" spans="1:4" s="3" customFormat="1" ht="14.25" x14ac:dyDescent="0.2">
      <c r="A3" s="4" t="s">
        <v>1</v>
      </c>
      <c r="B3" s="4"/>
    </row>
    <row r="4" spans="1:4" s="3" customFormat="1" ht="14.25" x14ac:dyDescent="0.2">
      <c r="A4" s="4" t="s">
        <v>2</v>
      </c>
      <c r="B4" s="4"/>
    </row>
    <row r="5" spans="1:4" s="3" customFormat="1" ht="14.25" x14ac:dyDescent="0.2">
      <c r="A5" s="5" t="s">
        <v>3</v>
      </c>
      <c r="B5" s="5"/>
    </row>
    <row r="6" spans="1:4" ht="15" x14ac:dyDescent="0.25">
      <c r="A6" s="6" t="s">
        <v>4</v>
      </c>
      <c r="B6" s="7">
        <v>43373</v>
      </c>
    </row>
    <row r="7" spans="1:4" ht="15" x14ac:dyDescent="0.25">
      <c r="A7" s="8" t="s">
        <v>5</v>
      </c>
      <c r="B7" s="9"/>
    </row>
    <row r="8" spans="1:4" ht="15" x14ac:dyDescent="0.25">
      <c r="A8" s="10" t="s">
        <v>6</v>
      </c>
      <c r="B8" s="9"/>
    </row>
    <row r="9" spans="1:4" ht="14.25" x14ac:dyDescent="0.2">
      <c r="A9" s="11" t="s">
        <v>7</v>
      </c>
      <c r="B9" s="12">
        <v>437536.28559999994</v>
      </c>
      <c r="D9" s="13"/>
    </row>
    <row r="10" spans="1:4" ht="14.25" x14ac:dyDescent="0.2">
      <c r="A10" s="11" t="s">
        <v>8</v>
      </c>
      <c r="B10" s="12">
        <v>9883.9394200000006</v>
      </c>
      <c r="D10" s="13"/>
    </row>
    <row r="11" spans="1:4" ht="14.25" x14ac:dyDescent="0.2">
      <c r="A11" s="11" t="s">
        <v>9</v>
      </c>
      <c r="B11" s="12">
        <v>251207.16944</v>
      </c>
      <c r="D11" s="13"/>
    </row>
    <row r="12" spans="1:4" ht="14.25" x14ac:dyDescent="0.2">
      <c r="A12" s="11" t="s">
        <v>10</v>
      </c>
      <c r="B12" s="14">
        <f>SUM(B13:B16)</f>
        <v>1754223.9875899996</v>
      </c>
      <c r="D12" s="13"/>
    </row>
    <row r="13" spans="1:4" ht="14.25" x14ac:dyDescent="0.2">
      <c r="A13" s="15" t="s">
        <v>11</v>
      </c>
      <c r="B13" s="16">
        <v>1747557.9567799997</v>
      </c>
      <c r="D13" s="13"/>
    </row>
    <row r="14" spans="1:4" ht="14.25" x14ac:dyDescent="0.2">
      <c r="A14" s="15" t="s">
        <v>12</v>
      </c>
      <c r="B14" s="16">
        <v>41435.309630000003</v>
      </c>
      <c r="D14" s="13"/>
    </row>
    <row r="15" spans="1:4" ht="14.25" x14ac:dyDescent="0.2">
      <c r="A15" s="15" t="s">
        <v>13</v>
      </c>
      <c r="B15" s="16">
        <v>7839.6806799999995</v>
      </c>
      <c r="D15" s="13"/>
    </row>
    <row r="16" spans="1:4" ht="14.25" x14ac:dyDescent="0.2">
      <c r="A16" s="15" t="s">
        <v>14</v>
      </c>
      <c r="B16" s="16">
        <v>-42608.959499999997</v>
      </c>
      <c r="D16" s="13"/>
    </row>
    <row r="17" spans="1:4" ht="14.25" x14ac:dyDescent="0.2">
      <c r="A17" s="15" t="s">
        <v>15</v>
      </c>
      <c r="B17" s="17">
        <v>3069.5924300000001</v>
      </c>
      <c r="D17" s="13"/>
    </row>
    <row r="18" spans="1:4" ht="14.25" x14ac:dyDescent="0.2">
      <c r="A18" s="11" t="s">
        <v>16</v>
      </c>
      <c r="B18" s="17">
        <v>246.71615</v>
      </c>
      <c r="D18" s="13"/>
    </row>
    <row r="19" spans="1:4" ht="15" x14ac:dyDescent="0.25">
      <c r="A19" s="18" t="s">
        <v>17</v>
      </c>
      <c r="B19" s="19">
        <f>+B9+B10+B11+B12+B17+B18</f>
        <v>2456167.6906300001</v>
      </c>
    </row>
    <row r="20" spans="1:4" ht="15" x14ac:dyDescent="0.25">
      <c r="A20" s="10" t="s">
        <v>18</v>
      </c>
      <c r="B20" s="17"/>
    </row>
    <row r="21" spans="1:4" ht="14.25" x14ac:dyDescent="0.2">
      <c r="A21" s="11" t="s">
        <v>19</v>
      </c>
      <c r="B21" s="17">
        <f>SUM(B22:B23)</f>
        <v>4093.5261500000015</v>
      </c>
      <c r="D21" s="13"/>
    </row>
    <row r="22" spans="1:4" ht="14.25" x14ac:dyDescent="0.2">
      <c r="A22" s="15" t="s">
        <v>20</v>
      </c>
      <c r="B22" s="17">
        <v>15993.969640000001</v>
      </c>
      <c r="D22" s="13"/>
    </row>
    <row r="23" spans="1:4" ht="14.25" x14ac:dyDescent="0.2">
      <c r="A23" s="15" t="s">
        <v>21</v>
      </c>
      <c r="B23" s="17">
        <v>-11900.44349</v>
      </c>
      <c r="D23" s="13"/>
    </row>
    <row r="24" spans="1:4" ht="14.25" x14ac:dyDescent="0.2">
      <c r="A24" s="11" t="s">
        <v>22</v>
      </c>
      <c r="B24" s="17">
        <v>4733.9515724463672</v>
      </c>
      <c r="D24" s="13"/>
    </row>
    <row r="25" spans="1:4" ht="14.25" x14ac:dyDescent="0.2">
      <c r="A25" s="11" t="s">
        <v>23</v>
      </c>
      <c r="B25" s="17">
        <f>SUM(B26:B29)</f>
        <v>36000.738359999996</v>
      </c>
      <c r="D25" s="13"/>
    </row>
    <row r="26" spans="1:4" ht="14.25" x14ac:dyDescent="0.2">
      <c r="A26" s="15" t="s">
        <v>24</v>
      </c>
      <c r="B26" s="17">
        <v>349.17642000000001</v>
      </c>
      <c r="D26" s="13"/>
    </row>
    <row r="27" spans="1:4" ht="14.25" x14ac:dyDescent="0.2">
      <c r="A27" s="15" t="s">
        <v>25</v>
      </c>
      <c r="B27" s="17">
        <v>30785.312149999998</v>
      </c>
      <c r="D27" s="13"/>
    </row>
    <row r="28" spans="1:4" ht="14.25" x14ac:dyDescent="0.2">
      <c r="A28" s="15" t="s">
        <v>26</v>
      </c>
      <c r="B28" s="17">
        <v>6669.3512199999986</v>
      </c>
      <c r="D28" s="13"/>
    </row>
    <row r="29" spans="1:4" ht="14.25" x14ac:dyDescent="0.2">
      <c r="A29" s="15" t="s">
        <v>27</v>
      </c>
      <c r="B29" s="17">
        <v>-1803.1014299999999</v>
      </c>
      <c r="D29" s="13"/>
    </row>
    <row r="30" spans="1:4" ht="15" x14ac:dyDescent="0.25">
      <c r="A30" s="18" t="s">
        <v>28</v>
      </c>
      <c r="B30" s="21">
        <f>+B21+B24+B25</f>
        <v>44828.216082446364</v>
      </c>
    </row>
    <row r="31" spans="1:4" ht="15" x14ac:dyDescent="0.25">
      <c r="A31" s="10" t="s">
        <v>29</v>
      </c>
      <c r="B31" s="17"/>
      <c r="D31" s="13"/>
    </row>
    <row r="32" spans="1:4" ht="14.25" x14ac:dyDescent="0.2">
      <c r="A32" s="11" t="s">
        <v>30</v>
      </c>
      <c r="B32" s="17">
        <v>51232.589290000004</v>
      </c>
      <c r="D32" s="13"/>
    </row>
    <row r="33" spans="1:4" ht="15" x14ac:dyDescent="0.25">
      <c r="A33" s="18" t="s">
        <v>31</v>
      </c>
      <c r="B33" s="21">
        <f>+B32</f>
        <v>51232.589290000004</v>
      </c>
      <c r="D33" s="13"/>
    </row>
    <row r="34" spans="1:4" ht="15" x14ac:dyDescent="0.25">
      <c r="A34" s="18" t="s">
        <v>32</v>
      </c>
      <c r="B34" s="21">
        <v>105463.31083</v>
      </c>
      <c r="D34" s="13"/>
    </row>
    <row r="35" spans="1:4" ht="15.75" thickBot="1" x14ac:dyDescent="0.3">
      <c r="A35" s="22" t="s">
        <v>33</v>
      </c>
      <c r="B35" s="23">
        <f>+B19+B30+B33+B34</f>
        <v>2657691.8068324463</v>
      </c>
      <c r="C35" s="24"/>
      <c r="D35" s="13"/>
    </row>
    <row r="36" spans="1:4" ht="15" thickTop="1" x14ac:dyDescent="0.2">
      <c r="A36" s="20"/>
      <c r="B36" s="9"/>
      <c r="D36" s="13"/>
    </row>
    <row r="37" spans="1:4" ht="15" x14ac:dyDescent="0.25">
      <c r="A37" s="8" t="s">
        <v>34</v>
      </c>
      <c r="B37" s="9"/>
      <c r="D37" s="13"/>
    </row>
    <row r="38" spans="1:4" ht="15" x14ac:dyDescent="0.25">
      <c r="A38" s="10" t="s">
        <v>35</v>
      </c>
      <c r="B38" s="9"/>
      <c r="D38" s="13"/>
    </row>
    <row r="39" spans="1:4" ht="14.25" x14ac:dyDescent="0.2">
      <c r="A39" s="11" t="s">
        <v>36</v>
      </c>
      <c r="B39" s="25">
        <v>1534634.2749000001</v>
      </c>
      <c r="D39" s="13"/>
    </row>
    <row r="40" spans="1:4" ht="14.25" x14ac:dyDescent="0.2">
      <c r="A40" s="11" t="s">
        <v>37</v>
      </c>
      <c r="B40" s="25">
        <v>438751.15990750003</v>
      </c>
      <c r="D40" s="13"/>
    </row>
    <row r="41" spans="1:4" ht="14.25" x14ac:dyDescent="0.2">
      <c r="A41" s="11" t="s">
        <v>38</v>
      </c>
      <c r="B41" s="25">
        <v>190366.75240999999</v>
      </c>
      <c r="D41" s="13"/>
    </row>
    <row r="42" spans="1:4" ht="14.25" x14ac:dyDescent="0.2">
      <c r="A42" s="11" t="s">
        <v>39</v>
      </c>
      <c r="B42" s="25">
        <v>1550.6376099999998</v>
      </c>
      <c r="D42" s="13"/>
    </row>
    <row r="43" spans="1:4" ht="14.25" x14ac:dyDescent="0.2">
      <c r="A43" s="11" t="s">
        <v>40</v>
      </c>
      <c r="B43" s="25">
        <v>13053.20745</v>
      </c>
      <c r="D43" s="13"/>
    </row>
    <row r="44" spans="1:4" ht="15" x14ac:dyDescent="0.25">
      <c r="A44" s="18" t="s">
        <v>41</v>
      </c>
      <c r="B44" s="26">
        <f>SUM(B39:B43)</f>
        <v>2178356.0322775003</v>
      </c>
      <c r="D44" s="13"/>
    </row>
    <row r="45" spans="1:4" ht="15" x14ac:dyDescent="0.25">
      <c r="A45" s="10" t="s">
        <v>42</v>
      </c>
      <c r="B45" s="25"/>
      <c r="D45" s="13"/>
    </row>
    <row r="46" spans="1:4" ht="14.25" x14ac:dyDescent="0.2">
      <c r="A46" s="11" t="s">
        <v>43</v>
      </c>
      <c r="B46" s="27">
        <v>34434.952008165077</v>
      </c>
      <c r="D46" s="13"/>
    </row>
    <row r="47" spans="1:4" ht="14.25" x14ac:dyDescent="0.2">
      <c r="A47" s="11" t="s">
        <v>44</v>
      </c>
      <c r="B47" s="25">
        <v>3320.1950100000004</v>
      </c>
      <c r="D47" s="13"/>
    </row>
    <row r="48" spans="1:4" ht="14.25" x14ac:dyDescent="0.2">
      <c r="A48" s="11" t="s">
        <v>40</v>
      </c>
      <c r="B48" s="25">
        <v>9721.2344085714285</v>
      </c>
      <c r="D48" s="13"/>
    </row>
    <row r="49" spans="1:4" ht="15" x14ac:dyDescent="0.25">
      <c r="A49" s="18" t="s">
        <v>45</v>
      </c>
      <c r="B49" s="26">
        <f>SUM(B46:B48)</f>
        <v>47476.381426736509</v>
      </c>
      <c r="D49" s="13"/>
    </row>
    <row r="50" spans="1:4" ht="14.25" x14ac:dyDescent="0.2">
      <c r="A50" s="20"/>
      <c r="B50" s="25"/>
      <c r="D50" s="13"/>
    </row>
    <row r="51" spans="1:4" ht="15" x14ac:dyDescent="0.25">
      <c r="A51" s="10" t="s">
        <v>46</v>
      </c>
      <c r="B51" s="25"/>
      <c r="D51" s="13"/>
    </row>
    <row r="52" spans="1:4" ht="14.25" x14ac:dyDescent="0.2">
      <c r="A52" s="11" t="s">
        <v>47</v>
      </c>
      <c r="B52" s="25">
        <v>3136.8366900000001</v>
      </c>
      <c r="D52" s="13"/>
    </row>
    <row r="53" spans="1:4" ht="14.25" x14ac:dyDescent="0.2">
      <c r="A53" s="11" t="s">
        <v>48</v>
      </c>
      <c r="B53" s="25">
        <v>8212.1351899999991</v>
      </c>
      <c r="D53" s="13"/>
    </row>
    <row r="54" spans="1:4" ht="14.25" x14ac:dyDescent="0.2">
      <c r="A54" s="11" t="s">
        <v>49</v>
      </c>
      <c r="B54" s="25">
        <v>2269.31682</v>
      </c>
      <c r="D54" s="13"/>
    </row>
    <row r="55" spans="1:4" ht="15" x14ac:dyDescent="0.25">
      <c r="A55" s="18" t="s">
        <v>50</v>
      </c>
      <c r="B55" s="26">
        <f>SUM(B52:B54)</f>
        <v>13618.288699999999</v>
      </c>
      <c r="D55" s="13"/>
    </row>
    <row r="56" spans="1:4" ht="15" x14ac:dyDescent="0.25">
      <c r="A56" s="18" t="s">
        <v>51</v>
      </c>
      <c r="B56" s="26">
        <v>114718.41347</v>
      </c>
      <c r="D56" s="13"/>
    </row>
    <row r="57" spans="1:4" ht="15.75" thickBot="1" x14ac:dyDescent="0.3">
      <c r="A57" s="22" t="s">
        <v>52</v>
      </c>
      <c r="B57" s="28">
        <f>+B44+B49+B55+B56</f>
        <v>2354169.1158742369</v>
      </c>
      <c r="D57" s="13"/>
    </row>
    <row r="58" spans="1:4" ht="15" thickTop="1" x14ac:dyDescent="0.2">
      <c r="A58" s="20"/>
      <c r="B58" s="25"/>
      <c r="D58" s="13"/>
    </row>
    <row r="59" spans="1:4" ht="15" x14ac:dyDescent="0.25">
      <c r="A59" s="18" t="s">
        <v>53</v>
      </c>
      <c r="B59" s="26">
        <v>4460.1752938714035</v>
      </c>
      <c r="D59" s="13"/>
    </row>
    <row r="60" spans="1:4" ht="15" x14ac:dyDescent="0.25">
      <c r="A60" s="10" t="s">
        <v>54</v>
      </c>
      <c r="B60" s="25"/>
      <c r="D60" s="13"/>
    </row>
    <row r="61" spans="1:4" ht="14.25" x14ac:dyDescent="0.2">
      <c r="A61" s="11" t="s">
        <v>55</v>
      </c>
      <c r="B61" s="25">
        <v>152000.00000285715</v>
      </c>
      <c r="D61" s="13"/>
    </row>
    <row r="62" spans="1:4" ht="14.25" x14ac:dyDescent="0.2">
      <c r="A62" s="29" t="s">
        <v>56</v>
      </c>
      <c r="B62" s="25">
        <v>126819.75247524482</v>
      </c>
      <c r="D62" s="13"/>
    </row>
    <row r="63" spans="1:4" ht="14.25" x14ac:dyDescent="0.2">
      <c r="A63" s="29" t="s">
        <v>57</v>
      </c>
      <c r="B63" s="25">
        <v>20242.762191124839</v>
      </c>
      <c r="D63" s="13"/>
    </row>
    <row r="64" spans="1:4" ht="14.25" x14ac:dyDescent="0.2">
      <c r="A64" s="11" t="s">
        <v>58</v>
      </c>
      <c r="B64" s="25"/>
      <c r="D64" s="13"/>
    </row>
    <row r="65" spans="1:4" ht="15.75" thickBot="1" x14ac:dyDescent="0.3">
      <c r="A65" s="22" t="s">
        <v>59</v>
      </c>
      <c r="B65" s="28">
        <f>SUM(B61:B64)</f>
        <v>299062.51466922683</v>
      </c>
      <c r="D65" s="13"/>
    </row>
    <row r="66" spans="1:4" ht="16.5" thickTop="1" thickBot="1" x14ac:dyDescent="0.3">
      <c r="A66" s="22" t="s">
        <v>60</v>
      </c>
      <c r="B66" s="30">
        <f>+B57+B59+B65</f>
        <v>2657691.8058373351</v>
      </c>
      <c r="D66" s="13"/>
    </row>
    <row r="67" spans="1:4" ht="13.5" thickTop="1" x14ac:dyDescent="0.2">
      <c r="A67" s="31"/>
      <c r="B67" s="32">
        <f>+B66-B35</f>
        <v>-9.9511118605732918E-4</v>
      </c>
    </row>
    <row r="68" spans="1:4" x14ac:dyDescent="0.2">
      <c r="A68" s="3"/>
    </row>
    <row r="69" spans="1:4" ht="14.25" x14ac:dyDescent="0.2">
      <c r="A69" s="34" t="s">
        <v>104</v>
      </c>
      <c r="B69" s="33" t="s">
        <v>107</v>
      </c>
    </row>
    <row r="70" spans="1:4" ht="14.25" x14ac:dyDescent="0.2">
      <c r="A70" s="34" t="s">
        <v>105</v>
      </c>
      <c r="B70" s="33" t="s">
        <v>106</v>
      </c>
    </row>
    <row r="71" spans="1:4" x14ac:dyDescent="0.2">
      <c r="A71" s="3"/>
    </row>
    <row r="72" spans="1:4" x14ac:dyDescent="0.2">
      <c r="A72" s="3"/>
    </row>
    <row r="73" spans="1:4" x14ac:dyDescent="0.2">
      <c r="A73" s="3"/>
    </row>
    <row r="74" spans="1:4" x14ac:dyDescent="0.2">
      <c r="A74" s="3"/>
    </row>
    <row r="75" spans="1:4" x14ac:dyDescent="0.2">
      <c r="A75" s="3"/>
    </row>
    <row r="76" spans="1:4" x14ac:dyDescent="0.2">
      <c r="A76" s="3"/>
    </row>
    <row r="77" spans="1:4" x14ac:dyDescent="0.2">
      <c r="A77" s="3"/>
    </row>
    <row r="78" spans="1:4" x14ac:dyDescent="0.2">
      <c r="A78" s="3"/>
    </row>
    <row r="79" spans="1:4" x14ac:dyDescent="0.2">
      <c r="A79" s="3"/>
    </row>
    <row r="80" spans="1:4" x14ac:dyDescent="0.2">
      <c r="A80" s="3"/>
    </row>
    <row r="81" spans="1:1" x14ac:dyDescent="0.2">
      <c r="A81" s="3"/>
    </row>
    <row r="82" spans="1:1" x14ac:dyDescent="0.2">
      <c r="A82" s="3"/>
    </row>
    <row r="83" spans="1:1" x14ac:dyDescent="0.2">
      <c r="A83" s="3"/>
    </row>
    <row r="84" spans="1:1" x14ac:dyDescent="0.2">
      <c r="A84" s="3"/>
    </row>
    <row r="85" spans="1:1" x14ac:dyDescent="0.2">
      <c r="A85" s="3"/>
    </row>
    <row r="86" spans="1:1" x14ac:dyDescent="0.2">
      <c r="A86" s="3"/>
    </row>
    <row r="87" spans="1:1" x14ac:dyDescent="0.2">
      <c r="A87" s="3"/>
    </row>
    <row r="88" spans="1:1" x14ac:dyDescent="0.2">
      <c r="A88" s="3"/>
    </row>
    <row r="89" spans="1:1" x14ac:dyDescent="0.2">
      <c r="A89" s="3"/>
    </row>
    <row r="90" spans="1:1" x14ac:dyDescent="0.2">
      <c r="A90" s="3"/>
    </row>
    <row r="91" spans="1:1" x14ac:dyDescent="0.2">
      <c r="A91" s="3"/>
    </row>
    <row r="92" spans="1:1" x14ac:dyDescent="0.2">
      <c r="A92" s="3"/>
    </row>
    <row r="93" spans="1:1" x14ac:dyDescent="0.2">
      <c r="A93" s="3"/>
    </row>
    <row r="94" spans="1:1" x14ac:dyDescent="0.2">
      <c r="A94" s="3"/>
    </row>
    <row r="95" spans="1:1" x14ac:dyDescent="0.2">
      <c r="A95" s="3"/>
    </row>
    <row r="96" spans="1:1" x14ac:dyDescent="0.2">
      <c r="A96" s="3"/>
    </row>
    <row r="97" spans="1:1" x14ac:dyDescent="0.2">
      <c r="A97" s="3"/>
    </row>
    <row r="98" spans="1:1" x14ac:dyDescent="0.2">
      <c r="A98" s="3"/>
    </row>
    <row r="99" spans="1:1" x14ac:dyDescent="0.2">
      <c r="A99" s="3"/>
    </row>
    <row r="100" spans="1:1" x14ac:dyDescent="0.2">
      <c r="A100" s="3"/>
    </row>
    <row r="101" spans="1:1" x14ac:dyDescent="0.2">
      <c r="A101" s="3"/>
    </row>
    <row r="102" spans="1:1" x14ac:dyDescent="0.2">
      <c r="A102" s="3"/>
    </row>
    <row r="103" spans="1:1" x14ac:dyDescent="0.2">
      <c r="A103" s="3"/>
    </row>
    <row r="104" spans="1:1" x14ac:dyDescent="0.2">
      <c r="A104" s="3"/>
    </row>
    <row r="105" spans="1:1" x14ac:dyDescent="0.2">
      <c r="A105" s="3"/>
    </row>
    <row r="106" spans="1:1" x14ac:dyDescent="0.2">
      <c r="A106" s="3"/>
    </row>
    <row r="107" spans="1:1" x14ac:dyDescent="0.2">
      <c r="A107" s="3"/>
    </row>
    <row r="108" spans="1:1" x14ac:dyDescent="0.2">
      <c r="A108" s="3"/>
    </row>
    <row r="109" spans="1:1" x14ac:dyDescent="0.2">
      <c r="A109" s="3"/>
    </row>
    <row r="110" spans="1:1" x14ac:dyDescent="0.2">
      <c r="A110" s="3"/>
    </row>
    <row r="111" spans="1:1" x14ac:dyDescent="0.2">
      <c r="A111" s="3"/>
    </row>
    <row r="112" spans="1:1" x14ac:dyDescent="0.2">
      <c r="A112" s="3"/>
    </row>
    <row r="113" spans="1:1" x14ac:dyDescent="0.2">
      <c r="A113" s="3"/>
    </row>
    <row r="114" spans="1:1" x14ac:dyDescent="0.2">
      <c r="A114" s="3"/>
    </row>
    <row r="115" spans="1:1" x14ac:dyDescent="0.2">
      <c r="A115" s="3"/>
    </row>
    <row r="116" spans="1:1" x14ac:dyDescent="0.2">
      <c r="A116" s="3"/>
    </row>
    <row r="117" spans="1:1" x14ac:dyDescent="0.2">
      <c r="A117" s="3"/>
    </row>
    <row r="118" spans="1:1" x14ac:dyDescent="0.2">
      <c r="A118" s="3"/>
    </row>
    <row r="119" spans="1:1" x14ac:dyDescent="0.2">
      <c r="A119" s="3"/>
    </row>
    <row r="120" spans="1:1" x14ac:dyDescent="0.2">
      <c r="A120" s="3"/>
    </row>
    <row r="121" spans="1:1" x14ac:dyDescent="0.2">
      <c r="A121" s="3"/>
    </row>
    <row r="122" spans="1:1" x14ac:dyDescent="0.2">
      <c r="A122" s="3"/>
    </row>
    <row r="123" spans="1:1" x14ac:dyDescent="0.2">
      <c r="A123" s="3"/>
    </row>
    <row r="124" spans="1:1" x14ac:dyDescent="0.2">
      <c r="A124" s="3"/>
    </row>
    <row r="125" spans="1:1" x14ac:dyDescent="0.2">
      <c r="A125" s="3"/>
    </row>
    <row r="126" spans="1:1" x14ac:dyDescent="0.2">
      <c r="A126" s="3"/>
    </row>
    <row r="127" spans="1:1" x14ac:dyDescent="0.2">
      <c r="A127" s="3"/>
    </row>
    <row r="128" spans="1:1" x14ac:dyDescent="0.2">
      <c r="A128" s="3"/>
    </row>
    <row r="129" spans="1:1" x14ac:dyDescent="0.2">
      <c r="A129" s="3"/>
    </row>
    <row r="130" spans="1:1" x14ac:dyDescent="0.2">
      <c r="A130" s="3"/>
    </row>
    <row r="131" spans="1:1" x14ac:dyDescent="0.2">
      <c r="A131" s="3"/>
    </row>
    <row r="132" spans="1:1" x14ac:dyDescent="0.2">
      <c r="A132" s="3"/>
    </row>
    <row r="133" spans="1:1" x14ac:dyDescent="0.2">
      <c r="A133" s="3"/>
    </row>
    <row r="134" spans="1:1" x14ac:dyDescent="0.2">
      <c r="A134" s="3"/>
    </row>
    <row r="135" spans="1:1" x14ac:dyDescent="0.2">
      <c r="A135" s="3"/>
    </row>
    <row r="136" spans="1:1" x14ac:dyDescent="0.2">
      <c r="A136" s="3"/>
    </row>
    <row r="137" spans="1:1" x14ac:dyDescent="0.2">
      <c r="A137" s="3"/>
    </row>
    <row r="138" spans="1:1" x14ac:dyDescent="0.2">
      <c r="A138" s="3"/>
    </row>
    <row r="139" spans="1:1" x14ac:dyDescent="0.2">
      <c r="A139" s="3"/>
    </row>
    <row r="140" spans="1:1" x14ac:dyDescent="0.2">
      <c r="A140" s="3"/>
    </row>
    <row r="141" spans="1:1" x14ac:dyDescent="0.2">
      <c r="A141" s="3"/>
    </row>
    <row r="142" spans="1:1" x14ac:dyDescent="0.2">
      <c r="A142" s="3"/>
    </row>
    <row r="143" spans="1:1" x14ac:dyDescent="0.2">
      <c r="A143" s="3"/>
    </row>
    <row r="144" spans="1:1" x14ac:dyDescent="0.2">
      <c r="A144" s="3"/>
    </row>
    <row r="145" spans="1:1" x14ac:dyDescent="0.2">
      <c r="A145" s="3"/>
    </row>
    <row r="146" spans="1:1" x14ac:dyDescent="0.2">
      <c r="A146" s="3"/>
    </row>
    <row r="147" spans="1:1" x14ac:dyDescent="0.2">
      <c r="A147" s="3"/>
    </row>
    <row r="148" spans="1:1" x14ac:dyDescent="0.2">
      <c r="A148" s="3"/>
    </row>
    <row r="149" spans="1:1" x14ac:dyDescent="0.2">
      <c r="A149" s="3"/>
    </row>
    <row r="150" spans="1:1" x14ac:dyDescent="0.2">
      <c r="A150" s="3"/>
    </row>
    <row r="151" spans="1:1" x14ac:dyDescent="0.2">
      <c r="A151" s="3"/>
    </row>
    <row r="152" spans="1:1" x14ac:dyDescent="0.2">
      <c r="A152" s="3"/>
    </row>
    <row r="153" spans="1:1" x14ac:dyDescent="0.2">
      <c r="A153" s="3"/>
    </row>
    <row r="154" spans="1:1" x14ac:dyDescent="0.2">
      <c r="A154" s="3"/>
    </row>
    <row r="155" spans="1:1" x14ac:dyDescent="0.2">
      <c r="A155" s="3"/>
    </row>
    <row r="156" spans="1:1" x14ac:dyDescent="0.2">
      <c r="A156" s="3"/>
    </row>
    <row r="157" spans="1:1" x14ac:dyDescent="0.2">
      <c r="A157" s="3"/>
    </row>
  </sheetData>
  <mergeCells count="5">
    <mergeCell ref="A1:B1"/>
    <mergeCell ref="A2:B2"/>
    <mergeCell ref="A3:B3"/>
    <mergeCell ref="A4:B4"/>
    <mergeCell ref="A5:B5"/>
  </mergeCells>
  <printOptions horizontalCentered="1" verticalCentered="1"/>
  <pageMargins left="0.78740157480314965" right="0.78740157480314965" top="0.98425196850393704" bottom="0.98425196850393704" header="0" footer="0"/>
  <pageSetup scale="75" orientation="portrait" r:id="rId1"/>
  <headerFooter alignWithMargins="0"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showGridLines="0" topLeftCell="A50" zoomScaleNormal="100" zoomScaleSheetLayoutView="80" workbookViewId="0">
      <selection activeCell="A67" sqref="A67:B68"/>
    </sheetView>
  </sheetViews>
  <sheetFormatPr baseColWidth="10" defaultRowHeight="14.25" x14ac:dyDescent="0.2"/>
  <cols>
    <col min="1" max="1" width="72.42578125" style="34" customWidth="1"/>
    <col min="2" max="2" width="19.42578125" style="33" customWidth="1"/>
    <col min="3" max="253" width="11.42578125" style="34"/>
    <col min="254" max="254" width="60.7109375" style="34" bestFit="1" customWidth="1"/>
    <col min="255" max="257" width="16.42578125" style="34" customWidth="1"/>
    <col min="258" max="509" width="11.42578125" style="34"/>
    <col min="510" max="510" width="60.7109375" style="34" bestFit="1" customWidth="1"/>
    <col min="511" max="513" width="16.42578125" style="34" customWidth="1"/>
    <col min="514" max="765" width="11.42578125" style="34"/>
    <col min="766" max="766" width="60.7109375" style="34" bestFit="1" customWidth="1"/>
    <col min="767" max="769" width="16.42578125" style="34" customWidth="1"/>
    <col min="770" max="1021" width="11.42578125" style="34"/>
    <col min="1022" max="1022" width="60.7109375" style="34" bestFit="1" customWidth="1"/>
    <col min="1023" max="1025" width="16.42578125" style="34" customWidth="1"/>
    <col min="1026" max="1277" width="11.42578125" style="34"/>
    <col min="1278" max="1278" width="60.7109375" style="34" bestFit="1" customWidth="1"/>
    <col min="1279" max="1281" width="16.42578125" style="34" customWidth="1"/>
    <col min="1282" max="1533" width="11.42578125" style="34"/>
    <col min="1534" max="1534" width="60.7109375" style="34" bestFit="1" customWidth="1"/>
    <col min="1535" max="1537" width="16.42578125" style="34" customWidth="1"/>
    <col min="1538" max="1789" width="11.42578125" style="34"/>
    <col min="1790" max="1790" width="60.7109375" style="34" bestFit="1" customWidth="1"/>
    <col min="1791" max="1793" width="16.42578125" style="34" customWidth="1"/>
    <col min="1794" max="2045" width="11.42578125" style="34"/>
    <col min="2046" max="2046" width="60.7109375" style="34" bestFit="1" customWidth="1"/>
    <col min="2047" max="2049" width="16.42578125" style="34" customWidth="1"/>
    <col min="2050" max="2301" width="11.42578125" style="34"/>
    <col min="2302" max="2302" width="60.7109375" style="34" bestFit="1" customWidth="1"/>
    <col min="2303" max="2305" width="16.42578125" style="34" customWidth="1"/>
    <col min="2306" max="2557" width="11.42578125" style="34"/>
    <col min="2558" max="2558" width="60.7109375" style="34" bestFit="1" customWidth="1"/>
    <col min="2559" max="2561" width="16.42578125" style="34" customWidth="1"/>
    <col min="2562" max="2813" width="11.42578125" style="34"/>
    <col min="2814" max="2814" width="60.7109375" style="34" bestFit="1" customWidth="1"/>
    <col min="2815" max="2817" width="16.42578125" style="34" customWidth="1"/>
    <col min="2818" max="3069" width="11.42578125" style="34"/>
    <col min="3070" max="3070" width="60.7109375" style="34" bestFit="1" customWidth="1"/>
    <col min="3071" max="3073" width="16.42578125" style="34" customWidth="1"/>
    <col min="3074" max="3325" width="11.42578125" style="34"/>
    <col min="3326" max="3326" width="60.7109375" style="34" bestFit="1" customWidth="1"/>
    <col min="3327" max="3329" width="16.42578125" style="34" customWidth="1"/>
    <col min="3330" max="3581" width="11.42578125" style="34"/>
    <col min="3582" max="3582" width="60.7109375" style="34" bestFit="1" customWidth="1"/>
    <col min="3583" max="3585" width="16.42578125" style="34" customWidth="1"/>
    <col min="3586" max="3837" width="11.42578125" style="34"/>
    <col min="3838" max="3838" width="60.7109375" style="34" bestFit="1" customWidth="1"/>
    <col min="3839" max="3841" width="16.42578125" style="34" customWidth="1"/>
    <col min="3842" max="4093" width="11.42578125" style="34"/>
    <col min="4094" max="4094" width="60.7109375" style="34" bestFit="1" customWidth="1"/>
    <col min="4095" max="4097" width="16.42578125" style="34" customWidth="1"/>
    <col min="4098" max="4349" width="11.42578125" style="34"/>
    <col min="4350" max="4350" width="60.7109375" style="34" bestFit="1" customWidth="1"/>
    <col min="4351" max="4353" width="16.42578125" style="34" customWidth="1"/>
    <col min="4354" max="4605" width="11.42578125" style="34"/>
    <col min="4606" max="4606" width="60.7109375" style="34" bestFit="1" customWidth="1"/>
    <col min="4607" max="4609" width="16.42578125" style="34" customWidth="1"/>
    <col min="4610" max="4861" width="11.42578125" style="34"/>
    <col min="4862" max="4862" width="60.7109375" style="34" bestFit="1" customWidth="1"/>
    <col min="4863" max="4865" width="16.42578125" style="34" customWidth="1"/>
    <col min="4866" max="5117" width="11.42578125" style="34"/>
    <col min="5118" max="5118" width="60.7109375" style="34" bestFit="1" customWidth="1"/>
    <col min="5119" max="5121" width="16.42578125" style="34" customWidth="1"/>
    <col min="5122" max="5373" width="11.42578125" style="34"/>
    <col min="5374" max="5374" width="60.7109375" style="34" bestFit="1" customWidth="1"/>
    <col min="5375" max="5377" width="16.42578125" style="34" customWidth="1"/>
    <col min="5378" max="5629" width="11.42578125" style="34"/>
    <col min="5630" max="5630" width="60.7109375" style="34" bestFit="1" customWidth="1"/>
    <col min="5631" max="5633" width="16.42578125" style="34" customWidth="1"/>
    <col min="5634" max="5885" width="11.42578125" style="34"/>
    <col min="5886" max="5886" width="60.7109375" style="34" bestFit="1" customWidth="1"/>
    <col min="5887" max="5889" width="16.42578125" style="34" customWidth="1"/>
    <col min="5890" max="6141" width="11.42578125" style="34"/>
    <col min="6142" max="6142" width="60.7109375" style="34" bestFit="1" customWidth="1"/>
    <col min="6143" max="6145" width="16.42578125" style="34" customWidth="1"/>
    <col min="6146" max="6397" width="11.42578125" style="34"/>
    <col min="6398" max="6398" width="60.7109375" style="34" bestFit="1" customWidth="1"/>
    <col min="6399" max="6401" width="16.42578125" style="34" customWidth="1"/>
    <col min="6402" max="6653" width="11.42578125" style="34"/>
    <col min="6654" max="6654" width="60.7109375" style="34" bestFit="1" customWidth="1"/>
    <col min="6655" max="6657" width="16.42578125" style="34" customWidth="1"/>
    <col min="6658" max="6909" width="11.42578125" style="34"/>
    <col min="6910" max="6910" width="60.7109375" style="34" bestFit="1" customWidth="1"/>
    <col min="6911" max="6913" width="16.42578125" style="34" customWidth="1"/>
    <col min="6914" max="7165" width="11.42578125" style="34"/>
    <col min="7166" max="7166" width="60.7109375" style="34" bestFit="1" customWidth="1"/>
    <col min="7167" max="7169" width="16.42578125" style="34" customWidth="1"/>
    <col min="7170" max="7421" width="11.42578125" style="34"/>
    <col min="7422" max="7422" width="60.7109375" style="34" bestFit="1" customWidth="1"/>
    <col min="7423" max="7425" width="16.42578125" style="34" customWidth="1"/>
    <col min="7426" max="7677" width="11.42578125" style="34"/>
    <col min="7678" max="7678" width="60.7109375" style="34" bestFit="1" customWidth="1"/>
    <col min="7679" max="7681" width="16.42578125" style="34" customWidth="1"/>
    <col min="7682" max="7933" width="11.42578125" style="34"/>
    <col min="7934" max="7934" width="60.7109375" style="34" bestFit="1" customWidth="1"/>
    <col min="7935" max="7937" width="16.42578125" style="34" customWidth="1"/>
    <col min="7938" max="8189" width="11.42578125" style="34"/>
    <col min="8190" max="8190" width="60.7109375" style="34" bestFit="1" customWidth="1"/>
    <col min="8191" max="8193" width="16.42578125" style="34" customWidth="1"/>
    <col min="8194" max="8445" width="11.42578125" style="34"/>
    <col min="8446" max="8446" width="60.7109375" style="34" bestFit="1" customWidth="1"/>
    <col min="8447" max="8449" width="16.42578125" style="34" customWidth="1"/>
    <col min="8450" max="8701" width="11.42578125" style="34"/>
    <col min="8702" max="8702" width="60.7109375" style="34" bestFit="1" customWidth="1"/>
    <col min="8703" max="8705" width="16.42578125" style="34" customWidth="1"/>
    <col min="8706" max="8957" width="11.42578125" style="34"/>
    <col min="8958" max="8958" width="60.7109375" style="34" bestFit="1" customWidth="1"/>
    <col min="8959" max="8961" width="16.42578125" style="34" customWidth="1"/>
    <col min="8962" max="9213" width="11.42578125" style="34"/>
    <col min="9214" max="9214" width="60.7109375" style="34" bestFit="1" customWidth="1"/>
    <col min="9215" max="9217" width="16.42578125" style="34" customWidth="1"/>
    <col min="9218" max="9469" width="11.42578125" style="34"/>
    <col min="9470" max="9470" width="60.7109375" style="34" bestFit="1" customWidth="1"/>
    <col min="9471" max="9473" width="16.42578125" style="34" customWidth="1"/>
    <col min="9474" max="9725" width="11.42578125" style="34"/>
    <col min="9726" max="9726" width="60.7109375" style="34" bestFit="1" customWidth="1"/>
    <col min="9727" max="9729" width="16.42578125" style="34" customWidth="1"/>
    <col min="9730" max="9981" width="11.42578125" style="34"/>
    <col min="9982" max="9982" width="60.7109375" style="34" bestFit="1" customWidth="1"/>
    <col min="9983" max="9985" width="16.42578125" style="34" customWidth="1"/>
    <col min="9986" max="10237" width="11.42578125" style="34"/>
    <col min="10238" max="10238" width="60.7109375" style="34" bestFit="1" customWidth="1"/>
    <col min="10239" max="10241" width="16.42578125" style="34" customWidth="1"/>
    <col min="10242" max="10493" width="11.42578125" style="34"/>
    <col min="10494" max="10494" width="60.7109375" style="34" bestFit="1" customWidth="1"/>
    <col min="10495" max="10497" width="16.42578125" style="34" customWidth="1"/>
    <col min="10498" max="10749" width="11.42578125" style="34"/>
    <col min="10750" max="10750" width="60.7109375" style="34" bestFit="1" customWidth="1"/>
    <col min="10751" max="10753" width="16.42578125" style="34" customWidth="1"/>
    <col min="10754" max="11005" width="11.42578125" style="34"/>
    <col min="11006" max="11006" width="60.7109375" style="34" bestFit="1" customWidth="1"/>
    <col min="11007" max="11009" width="16.42578125" style="34" customWidth="1"/>
    <col min="11010" max="11261" width="11.42578125" style="34"/>
    <col min="11262" max="11262" width="60.7109375" style="34" bestFit="1" customWidth="1"/>
    <col min="11263" max="11265" width="16.42578125" style="34" customWidth="1"/>
    <col min="11266" max="11517" width="11.42578125" style="34"/>
    <col min="11518" max="11518" width="60.7109375" style="34" bestFit="1" customWidth="1"/>
    <col min="11519" max="11521" width="16.42578125" style="34" customWidth="1"/>
    <col min="11522" max="11773" width="11.42578125" style="34"/>
    <col min="11774" max="11774" width="60.7109375" style="34" bestFit="1" customWidth="1"/>
    <col min="11775" max="11777" width="16.42578125" style="34" customWidth="1"/>
    <col min="11778" max="12029" width="11.42578125" style="34"/>
    <col min="12030" max="12030" width="60.7109375" style="34" bestFit="1" customWidth="1"/>
    <col min="12031" max="12033" width="16.42578125" style="34" customWidth="1"/>
    <col min="12034" max="12285" width="11.42578125" style="34"/>
    <col min="12286" max="12286" width="60.7109375" style="34" bestFit="1" customWidth="1"/>
    <col min="12287" max="12289" width="16.42578125" style="34" customWidth="1"/>
    <col min="12290" max="12541" width="11.42578125" style="34"/>
    <col min="12542" max="12542" width="60.7109375" style="34" bestFit="1" customWidth="1"/>
    <col min="12543" max="12545" width="16.42578125" style="34" customWidth="1"/>
    <col min="12546" max="12797" width="11.42578125" style="34"/>
    <col min="12798" max="12798" width="60.7109375" style="34" bestFit="1" customWidth="1"/>
    <col min="12799" max="12801" width="16.42578125" style="34" customWidth="1"/>
    <col min="12802" max="13053" width="11.42578125" style="34"/>
    <col min="13054" max="13054" width="60.7109375" style="34" bestFit="1" customWidth="1"/>
    <col min="13055" max="13057" width="16.42578125" style="34" customWidth="1"/>
    <col min="13058" max="13309" width="11.42578125" style="34"/>
    <col min="13310" max="13310" width="60.7109375" style="34" bestFit="1" customWidth="1"/>
    <col min="13311" max="13313" width="16.42578125" style="34" customWidth="1"/>
    <col min="13314" max="13565" width="11.42578125" style="34"/>
    <col min="13566" max="13566" width="60.7109375" style="34" bestFit="1" customWidth="1"/>
    <col min="13567" max="13569" width="16.42578125" style="34" customWidth="1"/>
    <col min="13570" max="13821" width="11.42578125" style="34"/>
    <col min="13822" max="13822" width="60.7109375" style="34" bestFit="1" customWidth="1"/>
    <col min="13823" max="13825" width="16.42578125" style="34" customWidth="1"/>
    <col min="13826" max="14077" width="11.42578125" style="34"/>
    <col min="14078" max="14078" width="60.7109375" style="34" bestFit="1" customWidth="1"/>
    <col min="14079" max="14081" width="16.42578125" style="34" customWidth="1"/>
    <col min="14082" max="14333" width="11.42578125" style="34"/>
    <col min="14334" max="14334" width="60.7109375" style="34" bestFit="1" customWidth="1"/>
    <col min="14335" max="14337" width="16.42578125" style="34" customWidth="1"/>
    <col min="14338" max="14589" width="11.42578125" style="34"/>
    <col min="14590" max="14590" width="60.7109375" style="34" bestFit="1" customWidth="1"/>
    <col min="14591" max="14593" width="16.42578125" style="34" customWidth="1"/>
    <col min="14594" max="14845" width="11.42578125" style="34"/>
    <col min="14846" max="14846" width="60.7109375" style="34" bestFit="1" customWidth="1"/>
    <col min="14847" max="14849" width="16.42578125" style="34" customWidth="1"/>
    <col min="14850" max="15101" width="11.42578125" style="34"/>
    <col min="15102" max="15102" width="60.7109375" style="34" bestFit="1" customWidth="1"/>
    <col min="15103" max="15105" width="16.42578125" style="34" customWidth="1"/>
    <col min="15106" max="15357" width="11.42578125" style="34"/>
    <col min="15358" max="15358" width="60.7109375" style="34" bestFit="1" customWidth="1"/>
    <col min="15359" max="15361" width="16.42578125" style="34" customWidth="1"/>
    <col min="15362" max="15613" width="11.42578125" style="34"/>
    <col min="15614" max="15614" width="60.7109375" style="34" bestFit="1" customWidth="1"/>
    <col min="15615" max="15617" width="16.42578125" style="34" customWidth="1"/>
    <col min="15618" max="15869" width="11.42578125" style="34"/>
    <col min="15870" max="15870" width="60.7109375" style="34" bestFit="1" customWidth="1"/>
    <col min="15871" max="15873" width="16.42578125" style="34" customWidth="1"/>
    <col min="15874" max="16125" width="11.42578125" style="34"/>
    <col min="16126" max="16126" width="60.7109375" style="34" bestFit="1" customWidth="1"/>
    <col min="16127" max="16129" width="16.42578125" style="34" customWidth="1"/>
    <col min="16130" max="16384" width="11.42578125" style="34"/>
  </cols>
  <sheetData>
    <row r="1" spans="1:2" ht="15" x14ac:dyDescent="0.25">
      <c r="A1" s="2" t="s">
        <v>0</v>
      </c>
      <c r="B1" s="2"/>
    </row>
    <row r="2" spans="1:2" ht="15" x14ac:dyDescent="0.25">
      <c r="A2" s="2" t="s">
        <v>1</v>
      </c>
      <c r="B2" s="2"/>
    </row>
    <row r="3" spans="1:2" x14ac:dyDescent="0.2">
      <c r="A3" s="4" t="s">
        <v>61</v>
      </c>
      <c r="B3" s="4"/>
    </row>
    <row r="4" spans="1:2" x14ac:dyDescent="0.2">
      <c r="A4" s="4" t="s">
        <v>62</v>
      </c>
      <c r="B4" s="4"/>
    </row>
    <row r="5" spans="1:2" x14ac:dyDescent="0.2">
      <c r="A5" s="5" t="s">
        <v>3</v>
      </c>
      <c r="B5" s="5"/>
    </row>
    <row r="6" spans="1:2" ht="6.75" customHeight="1" x14ac:dyDescent="0.2">
      <c r="A6" s="36"/>
      <c r="B6" s="35"/>
    </row>
    <row r="7" spans="1:2" ht="40.5" customHeight="1" x14ac:dyDescent="0.25">
      <c r="A7" s="37" t="s">
        <v>4</v>
      </c>
      <c r="B7" s="38" t="s">
        <v>63</v>
      </c>
    </row>
    <row r="8" spans="1:2" s="36" customFormat="1" ht="9" customHeight="1" x14ac:dyDescent="0.2">
      <c r="A8" s="39"/>
      <c r="B8" s="40"/>
    </row>
    <row r="9" spans="1:2" ht="15" x14ac:dyDescent="0.25">
      <c r="A9" s="10" t="s">
        <v>64</v>
      </c>
      <c r="B9" s="40"/>
    </row>
    <row r="10" spans="1:2" x14ac:dyDescent="0.2">
      <c r="A10" s="41" t="s">
        <v>65</v>
      </c>
      <c r="B10" s="42">
        <v>124651.18382000001</v>
      </c>
    </row>
    <row r="11" spans="1:2" x14ac:dyDescent="0.2">
      <c r="A11" s="41" t="s">
        <v>66</v>
      </c>
      <c r="B11" s="42">
        <v>13962.939819999998</v>
      </c>
    </row>
    <row r="12" spans="1:2" x14ac:dyDescent="0.2">
      <c r="A12" s="41" t="s">
        <v>67</v>
      </c>
      <c r="B12" s="42">
        <v>8394.4121300000006</v>
      </c>
    </row>
    <row r="13" spans="1:2" x14ac:dyDescent="0.2">
      <c r="A13" s="41" t="s">
        <v>68</v>
      </c>
      <c r="B13" s="42">
        <v>27.57179</v>
      </c>
    </row>
    <row r="14" spans="1:2" x14ac:dyDescent="0.2">
      <c r="A14" s="41" t="s">
        <v>69</v>
      </c>
      <c r="B14" s="42">
        <v>133.54772999999997</v>
      </c>
    </row>
    <row r="15" spans="1:2" x14ac:dyDescent="0.2">
      <c r="A15" s="41" t="s">
        <v>70</v>
      </c>
      <c r="B15" s="42">
        <v>5308.0381799999996</v>
      </c>
    </row>
    <row r="16" spans="1:2" x14ac:dyDescent="0.2">
      <c r="A16" s="41" t="s">
        <v>71</v>
      </c>
      <c r="B16" s="42">
        <v>1273.8165100000001</v>
      </c>
    </row>
    <row r="17" spans="1:2" x14ac:dyDescent="0.2">
      <c r="A17" s="41" t="s">
        <v>72</v>
      </c>
      <c r="B17" s="42">
        <v>18776.512500000001</v>
      </c>
    </row>
    <row r="18" spans="1:2" x14ac:dyDescent="0.2">
      <c r="A18" s="41" t="s">
        <v>73</v>
      </c>
      <c r="B18" s="42">
        <v>2862.15578</v>
      </c>
    </row>
    <row r="19" spans="1:2" x14ac:dyDescent="0.2">
      <c r="A19" s="41" t="s">
        <v>74</v>
      </c>
      <c r="B19" s="42">
        <v>10959.4444</v>
      </c>
    </row>
    <row r="20" spans="1:2" ht="15" x14ac:dyDescent="0.25">
      <c r="A20" s="43" t="s">
        <v>75</v>
      </c>
      <c r="B20" s="44">
        <f>SUM(B10:B19)</f>
        <v>186349.62266000002</v>
      </c>
    </row>
    <row r="21" spans="1:2" ht="8.25" customHeight="1" x14ac:dyDescent="0.2">
      <c r="A21" s="39"/>
      <c r="B21" s="42"/>
    </row>
    <row r="22" spans="1:2" ht="15" x14ac:dyDescent="0.25">
      <c r="A22" s="10" t="s">
        <v>76</v>
      </c>
      <c r="B22" s="42"/>
    </row>
    <row r="23" spans="1:2" x14ac:dyDescent="0.2">
      <c r="A23" s="41" t="s">
        <v>77</v>
      </c>
      <c r="B23" s="42">
        <v>25752.1803</v>
      </c>
    </row>
    <row r="24" spans="1:2" x14ac:dyDescent="0.2">
      <c r="A24" s="41" t="s">
        <v>13</v>
      </c>
      <c r="B24" s="42">
        <v>15955.07748</v>
      </c>
    </row>
    <row r="25" spans="1:2" x14ac:dyDescent="0.2">
      <c r="A25" s="41" t="s">
        <v>78</v>
      </c>
      <c r="B25" s="42">
        <v>7507.1406299999999</v>
      </c>
    </row>
    <row r="26" spans="1:2" x14ac:dyDescent="0.2">
      <c r="A26" s="41" t="s">
        <v>79</v>
      </c>
      <c r="B26" s="42">
        <v>200.90033</v>
      </c>
    </row>
    <row r="27" spans="1:2" x14ac:dyDescent="0.2">
      <c r="A27" s="41" t="s">
        <v>80</v>
      </c>
      <c r="B27" s="42">
        <v>5142.9082900000003</v>
      </c>
    </row>
    <row r="28" spans="1:2" x14ac:dyDescent="0.2">
      <c r="A28" s="41" t="s">
        <v>81</v>
      </c>
      <c r="B28" s="42">
        <v>2749.6187400000003</v>
      </c>
    </row>
    <row r="29" spans="1:2" x14ac:dyDescent="0.2">
      <c r="A29" s="41" t="s">
        <v>82</v>
      </c>
      <c r="B29" s="42">
        <v>4344.1158800000012</v>
      </c>
    </row>
    <row r="30" spans="1:2" x14ac:dyDescent="0.2">
      <c r="A30" s="41" t="s">
        <v>74</v>
      </c>
      <c r="B30" s="42">
        <v>17421.443470000002</v>
      </c>
    </row>
    <row r="31" spans="1:2" ht="15" x14ac:dyDescent="0.25">
      <c r="A31" s="43" t="s">
        <v>83</v>
      </c>
      <c r="B31" s="45">
        <f>SUM(B23:B30)</f>
        <v>79073.385119999992</v>
      </c>
    </row>
    <row r="32" spans="1:2" ht="6" customHeight="1" x14ac:dyDescent="0.2">
      <c r="A32" s="39"/>
      <c r="B32" s="46"/>
    </row>
    <row r="33" spans="1:2" ht="6.75" customHeight="1" x14ac:dyDescent="0.2">
      <c r="A33" s="39"/>
      <c r="B33" s="42"/>
    </row>
    <row r="34" spans="1:2" ht="15" x14ac:dyDescent="0.25">
      <c r="A34" s="47" t="s">
        <v>84</v>
      </c>
      <c r="B34" s="48">
        <f>B20-B31</f>
        <v>107276.23754000003</v>
      </c>
    </row>
    <row r="35" spans="1:2" ht="6.75" customHeight="1" x14ac:dyDescent="0.2">
      <c r="A35" s="39"/>
      <c r="B35" s="42"/>
    </row>
    <row r="36" spans="1:2" ht="15" x14ac:dyDescent="0.25">
      <c r="A36" s="49" t="s">
        <v>85</v>
      </c>
      <c r="B36" s="42"/>
    </row>
    <row r="37" spans="1:2" x14ac:dyDescent="0.2">
      <c r="A37" s="41" t="s">
        <v>86</v>
      </c>
      <c r="B37" s="42">
        <v>28228.681249999998</v>
      </c>
    </row>
    <row r="38" spans="1:2" x14ac:dyDescent="0.2">
      <c r="A38" s="41" t="s">
        <v>87</v>
      </c>
      <c r="B38" s="42">
        <v>25077.017159999999</v>
      </c>
    </row>
    <row r="39" spans="1:2" x14ac:dyDescent="0.2">
      <c r="A39" s="41" t="s">
        <v>88</v>
      </c>
      <c r="B39" s="42">
        <v>4903.8598300000003</v>
      </c>
    </row>
    <row r="40" spans="1:2" ht="15" x14ac:dyDescent="0.25">
      <c r="A40" s="43" t="s">
        <v>89</v>
      </c>
      <c r="B40" s="44">
        <f>SUM(B37:B39)</f>
        <v>58209.558239999998</v>
      </c>
    </row>
    <row r="41" spans="1:2" ht="6" customHeight="1" x14ac:dyDescent="0.2">
      <c r="A41" s="39"/>
      <c r="B41" s="46"/>
    </row>
    <row r="42" spans="1:2" ht="6" customHeight="1" x14ac:dyDescent="0.2">
      <c r="A42" s="39"/>
      <c r="B42" s="42"/>
    </row>
    <row r="43" spans="1:2" ht="15" x14ac:dyDescent="0.25">
      <c r="A43" s="47" t="s">
        <v>90</v>
      </c>
      <c r="B43" s="48">
        <f>B34-B40</f>
        <v>49066.679300000033</v>
      </c>
    </row>
    <row r="44" spans="1:2" ht="9" customHeight="1" x14ac:dyDescent="0.25">
      <c r="A44" s="8"/>
      <c r="B44" s="42"/>
    </row>
    <row r="45" spans="1:2" ht="15" x14ac:dyDescent="0.25">
      <c r="A45" s="10" t="s">
        <v>91</v>
      </c>
      <c r="B45" s="42"/>
    </row>
    <row r="46" spans="1:2" x14ac:dyDescent="0.2">
      <c r="A46" s="41" t="s">
        <v>14</v>
      </c>
      <c r="B46" s="42">
        <v>31397.05703</v>
      </c>
    </row>
    <row r="47" spans="1:2" ht="15" x14ac:dyDescent="0.25">
      <c r="A47" s="43" t="s">
        <v>92</v>
      </c>
      <c r="B47" s="45">
        <f>SUM(B46:B46)</f>
        <v>31397.05703</v>
      </c>
    </row>
    <row r="48" spans="1:2" ht="5.25" customHeight="1" x14ac:dyDescent="0.2">
      <c r="A48" s="39"/>
      <c r="B48" s="46"/>
    </row>
    <row r="49" spans="1:2" ht="5.25" customHeight="1" x14ac:dyDescent="0.2">
      <c r="A49" s="39"/>
      <c r="B49" s="42"/>
    </row>
    <row r="50" spans="1:2" ht="12" customHeight="1" x14ac:dyDescent="0.25">
      <c r="A50" s="47" t="s">
        <v>93</v>
      </c>
      <c r="B50" s="48">
        <f>+B43-B47</f>
        <v>17669.622270000033</v>
      </c>
    </row>
    <row r="51" spans="1:2" ht="6.75" customHeight="1" x14ac:dyDescent="0.2">
      <c r="A51" s="39"/>
      <c r="B51" s="42"/>
    </row>
    <row r="52" spans="1:2" ht="12" customHeight="1" x14ac:dyDescent="0.2">
      <c r="A52" s="41" t="s">
        <v>94</v>
      </c>
      <c r="B52" s="42">
        <v>5.4930699999999995</v>
      </c>
    </row>
    <row r="53" spans="1:2" x14ac:dyDescent="0.2">
      <c r="A53" s="41" t="s">
        <v>95</v>
      </c>
      <c r="B53" s="50">
        <v>16557.026478160868</v>
      </c>
    </row>
    <row r="54" spans="1:2" ht="9.9499999999999993" customHeight="1" x14ac:dyDescent="0.2">
      <c r="A54" s="39"/>
      <c r="B54" s="42"/>
    </row>
    <row r="55" spans="1:2" ht="15" x14ac:dyDescent="0.25">
      <c r="A55" s="47" t="s">
        <v>96</v>
      </c>
      <c r="B55" s="48">
        <f>SUM(B50:B54)</f>
        <v>34232.141818160904</v>
      </c>
    </row>
    <row r="56" spans="1:2" ht="9.75" customHeight="1" x14ac:dyDescent="0.2">
      <c r="A56" s="39" t="s">
        <v>97</v>
      </c>
      <c r="B56" s="42"/>
    </row>
    <row r="57" spans="1:2" x14ac:dyDescent="0.2">
      <c r="A57" s="39" t="s">
        <v>98</v>
      </c>
      <c r="B57" s="42">
        <v>10123.503210000001</v>
      </c>
    </row>
    <row r="58" spans="1:2" x14ac:dyDescent="0.2">
      <c r="A58" s="39" t="s">
        <v>99</v>
      </c>
      <c r="B58" s="42">
        <v>2011.40497</v>
      </c>
    </row>
    <row r="59" spans="1:2" x14ac:dyDescent="0.2">
      <c r="A59" s="39" t="s">
        <v>100</v>
      </c>
      <c r="B59" s="42">
        <v>1537.7970299999999</v>
      </c>
    </row>
    <row r="60" spans="1:2" ht="9.9499999999999993" customHeight="1" x14ac:dyDescent="0.2">
      <c r="A60" s="39"/>
      <c r="B60" s="42"/>
    </row>
    <row r="61" spans="1:2" ht="15" x14ac:dyDescent="0.25">
      <c r="A61" s="47" t="s">
        <v>101</v>
      </c>
      <c r="B61" s="48">
        <f>+B55-B57-B58-B59</f>
        <v>20559.436608160901</v>
      </c>
    </row>
    <row r="62" spans="1:2" ht="8.25" customHeight="1" x14ac:dyDescent="0.2">
      <c r="A62" s="39"/>
      <c r="B62" s="42"/>
    </row>
    <row r="63" spans="1:2" x14ac:dyDescent="0.2">
      <c r="A63" s="39" t="s">
        <v>102</v>
      </c>
      <c r="B63" s="50">
        <v>316.67441703603004</v>
      </c>
    </row>
    <row r="64" spans="1:2" ht="9.9499999999999993" customHeight="1" x14ac:dyDescent="0.2">
      <c r="A64" s="39"/>
      <c r="B64" s="42"/>
    </row>
    <row r="65" spans="1:2" ht="15.75" thickBot="1" x14ac:dyDescent="0.3">
      <c r="A65" s="51" t="s">
        <v>103</v>
      </c>
      <c r="B65" s="52">
        <f>+B61-B63</f>
        <v>20242.762191124872</v>
      </c>
    </row>
    <row r="66" spans="1:2" ht="15" thickTop="1" x14ac:dyDescent="0.2">
      <c r="A66" s="53"/>
    </row>
    <row r="67" spans="1:2" x14ac:dyDescent="0.2">
      <c r="A67" s="34" t="s">
        <v>104</v>
      </c>
      <c r="B67" s="33" t="s">
        <v>107</v>
      </c>
    </row>
    <row r="68" spans="1:2" x14ac:dyDescent="0.2">
      <c r="A68" s="34" t="s">
        <v>105</v>
      </c>
      <c r="B68" s="33" t="s">
        <v>106</v>
      </c>
    </row>
  </sheetData>
  <mergeCells count="5">
    <mergeCell ref="A1:B1"/>
    <mergeCell ref="A2:B2"/>
    <mergeCell ref="A3:B3"/>
    <mergeCell ref="A4:B4"/>
    <mergeCell ref="A5:B5"/>
  </mergeCells>
  <printOptions horizontalCentered="1" verticalCentered="1"/>
  <pageMargins left="0.78740157480314965" right="0.78740157480314965" top="0.98425196850393704" bottom="0.98425196850393704" header="0" footer="0"/>
  <pageSetup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general</vt:lpstr>
      <vt:lpstr>Estado de resultados</vt:lpstr>
      <vt:lpstr>'Balance general'!Área_de_impresión</vt:lpstr>
      <vt:lpstr>'Balance general'!Títulos_a_imprimir</vt:lpstr>
    </vt:vector>
  </TitlesOfParts>
  <Company>Banco Davivienda Salvadoreño,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Ashali BANOS</dc:creator>
  <cp:lastModifiedBy>Ashali BANOS</cp:lastModifiedBy>
  <dcterms:created xsi:type="dcterms:W3CDTF">2018-10-09T22:45:41Z</dcterms:created>
  <dcterms:modified xsi:type="dcterms:W3CDTF">2018-10-09T22:56:14Z</dcterms:modified>
</cp:coreProperties>
</file>