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mayo18" sheetId="1" r:id="rId1"/>
  </sheets>
  <definedNames>
    <definedName name="_xlnm.Print_Area" localSheetId="0">'Balance y Est. de Resul mayo18'!$A$1:$H$101</definedName>
  </definedNames>
  <calcPr calcId="171027"/>
</workbook>
</file>

<file path=xl/calcChain.xml><?xml version="1.0" encoding="utf-8"?>
<calcChain xmlns="http://schemas.openxmlformats.org/spreadsheetml/2006/main">
  <c r="F80" i="1" l="1"/>
  <c r="H17" i="1"/>
  <c r="F17" i="1"/>
  <c r="H88" i="1"/>
  <c r="F88" i="1"/>
  <c r="H80" i="1"/>
  <c r="H72" i="1"/>
  <c r="F72" i="1"/>
  <c r="F82" i="1" s="1"/>
  <c r="F44" i="1"/>
  <c r="F33" i="1"/>
  <c r="F38" i="1"/>
  <c r="F22" i="1"/>
  <c r="H44" i="1"/>
  <c r="H38" i="1"/>
  <c r="H33" i="1"/>
  <c r="H22" i="1"/>
  <c r="F25" i="1" l="1"/>
  <c r="H25" i="1"/>
  <c r="F39" i="1"/>
  <c r="H82" i="1"/>
  <c r="H89" i="1" s="1"/>
  <c r="H91" i="1" s="1"/>
  <c r="H94" i="1" s="1"/>
  <c r="H39" i="1"/>
  <c r="H45" i="1" s="1"/>
  <c r="F89" i="1"/>
  <c r="F91" i="1" s="1"/>
  <c r="F94" i="1" s="1"/>
  <c r="F45" i="1"/>
</calcChain>
</file>

<file path=xl/sharedStrings.xml><?xml version="1.0" encoding="utf-8"?>
<sst xmlns="http://schemas.openxmlformats.org/spreadsheetml/2006/main" count="76" uniqueCount="66">
  <si>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</si>
  <si>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</si>
  <si>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</si>
  <si>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</si>
  <si>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</si>
  <si>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</si>
  <si>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</si>
  <si>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</si>
  <si>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</si>
  <si>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</si>
  <si>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</si>
  <si>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</si>
  <si>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</si>
  <si>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</si>
  <si>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</si>
  <si>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</si>
  <si>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</si>
  <si>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</si>
  <si>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</si>
  <si>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</si>
  <si>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</si>
  <si>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</si>
  <si>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</si>
  <si>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</si>
  <si>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</si>
  <si>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</si>
  <si>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</si>
  <si>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</si>
  <si>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</si>
  <si>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</si>
  <si>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</si>
  <si>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</si>
  <si>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</si>
  <si>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</si>
  <si>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</si>
  <si>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</si>
  <si>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</si>
  <si>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</si>
  <si>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</si>
  <si>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</si>
  <si>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</si>
  <si>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</si>
  <si>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</si>
  <si>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</si>
  <si>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</si>
  <si>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</si>
  <si>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</si>
  <si>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</si>
  <si>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</si>
  <si>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</si>
  <si>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</si>
  <si>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</si>
  <si>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</si>
  <si>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</si>
  <si>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</si>
  <si>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</si>
  <si>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</si>
  <si>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</si>
  <si>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</si>
  <si>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Oscar Armando Perez Merino</t>
  </si>
  <si>
    <t>Al 30 de septiembre 2018 y 2017</t>
  </si>
  <si>
    <t>Por los periodos del 1 de enero al 30 de septiembre de 2018 y 2017</t>
  </si>
  <si>
    <t>Utilidad de operación</t>
  </si>
  <si>
    <t>Otros ingresos y (gastos) netos</t>
  </si>
  <si>
    <t>José Raúl Cienfuegos Morales</t>
  </si>
  <si>
    <t>Gerente de Planificación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</si>
</sst>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7" fontId="10" fillId="0" borderId="0" xfId="0" applyNumberFormat="1" applyFont="1" applyBorder="1"/>
    <xf numFmtId="168" fontId="9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5" fontId="3" fillId="0" borderId="0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28575</xdr:rowOff>
    </xdr:from>
    <xdr:to>
      <xdr:col>2</xdr:col>
      <xdr:colOff>1009650</xdr:colOff>
      <xdr:row>56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79" zoomScaleNormal="100" workbookViewId="0">
      <selection activeCell="D99" sqref="D99:E99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4"/>
      <c r="E4" s="34"/>
      <c r="F4" s="2"/>
      <c r="G4" s="2"/>
      <c r="H4" s="1"/>
    </row>
    <row r="5" spans="1:9" ht="14.25" x14ac:dyDescent="0.2">
      <c r="A5" s="1"/>
      <c r="B5" s="1"/>
      <c r="C5" s="1"/>
      <c r="D5" s="34"/>
      <c r="E5" s="34"/>
      <c r="F5" s="2"/>
      <c r="G5" s="2"/>
      <c r="H5" s="1"/>
    </row>
    <row r="6" spans="1:9" ht="16.5" customHeight="1" x14ac:dyDescent="0.2">
      <c r="B6" s="35" t="s">
        <v>0</v>
      </c>
      <c r="C6" s="36"/>
      <c r="D6" s="36"/>
      <c r="E6" s="36"/>
    </row>
    <row r="7" spans="1:9" ht="16.5" customHeight="1" x14ac:dyDescent="0.2">
      <c r="B7" s="35" t="s">
        <v>1</v>
      </c>
      <c r="C7" s="36"/>
      <c r="D7" s="36"/>
      <c r="E7" s="36"/>
    </row>
    <row r="8" spans="1:9" ht="16.5" customHeight="1" x14ac:dyDescent="0.2">
      <c r="B8" s="35" t="s">
        <v>60</v>
      </c>
      <c r="C8" s="36"/>
      <c r="D8" s="36"/>
      <c r="E8" s="36"/>
      <c r="F8" s="36"/>
      <c r="G8" s="36"/>
      <c r="H8" s="36"/>
    </row>
    <row r="9" spans="1:9" s="3" customFormat="1" ht="16.5" customHeight="1" x14ac:dyDescent="0.2">
      <c r="B9" s="38" t="s">
        <v>2</v>
      </c>
      <c r="C9" s="38"/>
      <c r="D9" s="38"/>
      <c r="E9" s="38"/>
      <c r="F9" s="38"/>
      <c r="G9" s="38"/>
      <c r="H9" s="38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177354.84658000001</v>
      </c>
      <c r="G13" s="8"/>
      <c r="H13" s="8">
        <v>177472.72508999999</v>
      </c>
      <c r="I13" s="8"/>
    </row>
    <row r="14" spans="1:9" x14ac:dyDescent="0.2">
      <c r="A14" s="19"/>
      <c r="C14" t="s">
        <v>6</v>
      </c>
      <c r="F14" s="8">
        <v>8988.257810000001</v>
      </c>
      <c r="G14" s="8"/>
      <c r="H14" s="8">
        <v>2347.0916499999998</v>
      </c>
      <c r="I14" s="8"/>
    </row>
    <row r="15" spans="1:9" x14ac:dyDescent="0.2">
      <c r="A15" s="19"/>
      <c r="C15" t="s">
        <v>7</v>
      </c>
      <c r="F15" s="8">
        <v>40403.791069999999</v>
      </c>
      <c r="G15" s="8"/>
      <c r="H15" s="8">
        <v>65874.749790000002</v>
      </c>
      <c r="I15" s="8"/>
    </row>
    <row r="16" spans="1:9" x14ac:dyDescent="0.2">
      <c r="A16" s="19"/>
      <c r="C16" t="s">
        <v>8</v>
      </c>
      <c r="F16" s="8">
        <v>738177.84646000003</v>
      </c>
      <c r="G16" s="8"/>
      <c r="H16" s="8">
        <v>683583.78873999999</v>
      </c>
      <c r="I16" s="8"/>
    </row>
    <row r="17" spans="1:9" x14ac:dyDescent="0.2">
      <c r="A17" s="19"/>
      <c r="F17" s="9">
        <f>SUM(F13:F16)</f>
        <v>964924.74192000006</v>
      </c>
      <c r="G17" s="8"/>
      <c r="H17" s="9">
        <f>SUM(H13:H16)</f>
        <v>929278.35526999994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3399</v>
      </c>
      <c r="G19" s="8"/>
      <c r="H19" s="8">
        <v>4434.9292400000004</v>
      </c>
      <c r="I19" s="8"/>
    </row>
    <row r="20" spans="1:9" x14ac:dyDescent="0.2">
      <c r="A20" s="19"/>
      <c r="C20" t="s">
        <v>11</v>
      </c>
      <c r="F20" s="8">
        <v>114.3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4802.7</v>
      </c>
      <c r="G21" s="8"/>
      <c r="H21" s="8">
        <v>3978.7956099999997</v>
      </c>
      <c r="I21" s="8"/>
    </row>
    <row r="22" spans="1:9" x14ac:dyDescent="0.2">
      <c r="A22" s="19"/>
      <c r="F22" s="9">
        <f>SUM(F19:F21)</f>
        <v>8316</v>
      </c>
      <c r="G22" s="11"/>
      <c r="H22" s="9">
        <f>SUM(H19:H21)</f>
        <v>8528.0048499999994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46">
        <v>16722.400000000001</v>
      </c>
      <c r="G24" s="46"/>
      <c r="H24" s="46">
        <v>17092.82674</v>
      </c>
      <c r="I24" s="8"/>
    </row>
    <row r="25" spans="1:9" ht="13.5" thickBot="1" x14ac:dyDescent="0.25">
      <c r="A25" s="19"/>
      <c r="B25" s="41" t="s">
        <v>15</v>
      </c>
      <c r="C25" s="36"/>
      <c r="F25" s="10">
        <f>SUM(F17,F22,F24)</f>
        <v>989963.14192000008</v>
      </c>
      <c r="G25" s="8"/>
      <c r="H25" s="10">
        <f>SUM(H17,H22,H24)</f>
        <v>954899.18686000002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41" t="s">
        <v>16</v>
      </c>
      <c r="C27" s="41"/>
      <c r="D27" s="41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731797.17665000004</v>
      </c>
      <c r="G29" s="8"/>
      <c r="H29" s="8">
        <v>687087.56416000007</v>
      </c>
      <c r="I29" s="8"/>
    </row>
    <row r="30" spans="1:9" x14ac:dyDescent="0.2">
      <c r="A30" s="19"/>
      <c r="C30" t="s">
        <v>19</v>
      </c>
      <c r="F30" s="8">
        <v>56326.20377</v>
      </c>
      <c r="G30" s="8"/>
      <c r="H30" s="8">
        <v>56896.537609999999</v>
      </c>
      <c r="I30" s="8"/>
    </row>
    <row r="31" spans="1:9" x14ac:dyDescent="0.2">
      <c r="A31" s="19"/>
      <c r="C31" t="s">
        <v>20</v>
      </c>
      <c r="F31" s="8">
        <v>69765.971170000004</v>
      </c>
      <c r="G31" s="8"/>
      <c r="H31" s="8">
        <v>87016.274460000015</v>
      </c>
      <c r="I31" s="8"/>
    </row>
    <row r="32" spans="1:9" x14ac:dyDescent="0.2">
      <c r="A32" s="19"/>
      <c r="C32" t="s">
        <v>21</v>
      </c>
      <c r="F32" s="8">
        <v>5043.70334</v>
      </c>
      <c r="G32" s="8"/>
      <c r="H32" s="8">
        <v>5620.4851399999998</v>
      </c>
      <c r="I32" s="8"/>
    </row>
    <row r="33" spans="1:12" x14ac:dyDescent="0.2">
      <c r="A33" s="19"/>
      <c r="E33" s="6"/>
      <c r="F33" s="9">
        <f>SUM(F29:F32)</f>
        <v>862933.0549300001</v>
      </c>
      <c r="G33" s="11"/>
      <c r="H33" s="9">
        <f>SUM(H29:H32)</f>
        <v>836620.86137000006</v>
      </c>
      <c r="I33" s="8"/>
    </row>
    <row r="34" spans="1:12" x14ac:dyDescent="0.2">
      <c r="A34" s="19"/>
      <c r="B34" s="41" t="s">
        <v>22</v>
      </c>
      <c r="C34" s="36"/>
      <c r="F34" s="8"/>
      <c r="G34" s="8"/>
      <c r="H34" s="8"/>
      <c r="I34" s="8"/>
    </row>
    <row r="35" spans="1:12" x14ac:dyDescent="0.2">
      <c r="A35" s="19"/>
      <c r="C35" t="s">
        <v>23</v>
      </c>
      <c r="F35" s="8">
        <v>6736.5369700000001</v>
      </c>
      <c r="G35" s="8"/>
      <c r="H35" s="8">
        <v>7066.35833</v>
      </c>
      <c r="I35" s="8"/>
    </row>
    <row r="36" spans="1:12" x14ac:dyDescent="0.2">
      <c r="A36" s="19"/>
      <c r="C36" t="s">
        <v>24</v>
      </c>
      <c r="F36" s="8">
        <v>4206.8999999999996</v>
      </c>
      <c r="G36" s="8"/>
      <c r="H36" s="8">
        <v>3223.4363499999999</v>
      </c>
      <c r="I36" s="8"/>
      <c r="J36" s="8"/>
      <c r="K36" s="8"/>
      <c r="L36" s="8"/>
    </row>
    <row r="37" spans="1:12" x14ac:dyDescent="0.2">
      <c r="A37" s="19"/>
      <c r="C37" t="s">
        <v>21</v>
      </c>
      <c r="F37" s="8">
        <v>5992.3410800000001</v>
      </c>
      <c r="G37" s="8"/>
      <c r="H37" s="8">
        <v>5720.5215599999992</v>
      </c>
      <c r="I37" s="8"/>
    </row>
    <row r="38" spans="1:12" x14ac:dyDescent="0.2">
      <c r="A38" s="19"/>
      <c r="F38" s="9">
        <f>SUM(F35:F37)</f>
        <v>16935.778050000001</v>
      </c>
      <c r="G38" s="11"/>
      <c r="H38" s="9">
        <f>SUM(H35:H37)</f>
        <v>16010.316239999998</v>
      </c>
      <c r="I38" s="8"/>
    </row>
    <row r="39" spans="1:12" x14ac:dyDescent="0.2">
      <c r="A39" s="19"/>
      <c r="B39" s="41" t="s">
        <v>25</v>
      </c>
      <c r="C39" s="36"/>
      <c r="F39" s="9">
        <f>SUM(F33,F38)-0.01</f>
        <v>879868.82298000006</v>
      </c>
      <c r="G39" s="11"/>
      <c r="H39" s="9">
        <f>SUM(H33,H38)</f>
        <v>852631.17761000001</v>
      </c>
      <c r="I39" s="8"/>
    </row>
    <row r="40" spans="1:12" x14ac:dyDescent="0.2">
      <c r="A40" s="19"/>
      <c r="F40" s="8"/>
      <c r="G40" s="8"/>
      <c r="H40" s="8"/>
      <c r="I40" s="8"/>
    </row>
    <row r="41" spans="1:12" x14ac:dyDescent="0.2">
      <c r="A41" s="19"/>
      <c r="B41" s="41" t="s">
        <v>26</v>
      </c>
      <c r="C41" s="36"/>
      <c r="F41" s="8"/>
      <c r="G41" s="8"/>
      <c r="H41" s="8"/>
      <c r="I41" s="8"/>
    </row>
    <row r="42" spans="1:12" x14ac:dyDescent="0.2">
      <c r="A42" s="19"/>
      <c r="B42" s="36" t="s">
        <v>27</v>
      </c>
      <c r="C42" s="36"/>
      <c r="D42" s="36"/>
      <c r="E42" s="36"/>
      <c r="F42" s="8">
        <v>45029.453999999998</v>
      </c>
      <c r="G42" s="8">
        <v>-45029454</v>
      </c>
      <c r="H42" s="8">
        <v>45029.453999999998</v>
      </c>
      <c r="I42" s="8"/>
    </row>
    <row r="43" spans="1:12" ht="12.75" customHeight="1" x14ac:dyDescent="0.2">
      <c r="A43" s="19"/>
      <c r="B43" s="42" t="s">
        <v>28</v>
      </c>
      <c r="C43" s="42"/>
      <c r="D43" s="42"/>
      <c r="E43" s="42"/>
      <c r="F43" s="8">
        <v>65064.807210000006</v>
      </c>
      <c r="G43" s="8">
        <v>0</v>
      </c>
      <c r="H43" s="8">
        <v>57238.555249999998</v>
      </c>
      <c r="I43" s="8"/>
    </row>
    <row r="44" spans="1:12" x14ac:dyDescent="0.2">
      <c r="A44" s="19"/>
      <c r="B44" s="41" t="s">
        <v>29</v>
      </c>
      <c r="C44" s="36"/>
      <c r="F44" s="9">
        <f>SUM(F42:F43)</f>
        <v>110094.26121</v>
      </c>
      <c r="G44" s="8"/>
      <c r="H44" s="9">
        <f>SUM(H42:H43)</f>
        <v>102268.00925</v>
      </c>
      <c r="I44" s="8"/>
    </row>
    <row r="45" spans="1:12" ht="13.5" thickBot="1" x14ac:dyDescent="0.25">
      <c r="A45" s="19"/>
      <c r="B45" s="41" t="s">
        <v>30</v>
      </c>
      <c r="C45" s="36"/>
      <c r="D45" s="36"/>
      <c r="E45" t="s">
        <v>30</v>
      </c>
      <c r="F45" s="10">
        <f>SUM(F39,F44)</f>
        <v>989963.08419000008</v>
      </c>
      <c r="G45" s="8"/>
      <c r="H45" s="10">
        <f>SUM(H39,H44)</f>
        <v>954899.18686000002</v>
      </c>
      <c r="I45" s="8"/>
    </row>
    <row r="46" spans="1:12" ht="13.5" thickTop="1" x14ac:dyDescent="0.2">
      <c r="A46" s="12"/>
    </row>
    <row r="47" spans="1:12" x14ac:dyDescent="0.2">
      <c r="A47" s="12"/>
      <c r="F47" s="13"/>
      <c r="H47" s="13"/>
    </row>
    <row r="48" spans="1:12" x14ac:dyDescent="0.2">
      <c r="A48" s="12"/>
    </row>
    <row r="49" spans="1:8" x14ac:dyDescent="0.2">
      <c r="A49" s="12"/>
    </row>
    <row r="50" spans="1:8" ht="12.75" customHeight="1" x14ac:dyDescent="0.2">
      <c r="A50" s="43"/>
      <c r="B50" s="37"/>
      <c r="C50" s="37"/>
      <c r="D50" s="37"/>
      <c r="E50" s="37"/>
      <c r="F50" s="37"/>
      <c r="G50" s="37"/>
      <c r="H50" s="37"/>
    </row>
    <row r="51" spans="1:8" ht="12.75" customHeight="1" x14ac:dyDescent="0.2">
      <c r="A51" s="37" t="s">
        <v>59</v>
      </c>
      <c r="B51" s="37"/>
      <c r="C51" s="37"/>
      <c r="D51" s="37" t="s">
        <v>64</v>
      </c>
      <c r="E51" s="37"/>
      <c r="F51" s="37" t="s">
        <v>31</v>
      </c>
      <c r="G51" s="37"/>
      <c r="H51" s="37"/>
    </row>
    <row r="52" spans="1:8" x14ac:dyDescent="0.2">
      <c r="A52" s="40" t="s">
        <v>58</v>
      </c>
      <c r="B52" s="40"/>
      <c r="C52" s="40"/>
      <c r="D52" s="47" t="s">
        <v>65</v>
      </c>
      <c r="E52" s="39"/>
      <c r="F52" s="39" t="s">
        <v>32</v>
      </c>
      <c r="G52" s="39"/>
      <c r="H52" s="39"/>
    </row>
    <row r="53" spans="1:8" x14ac:dyDescent="0.2">
      <c r="A53" s="12"/>
    </row>
    <row r="54" spans="1:8" ht="14.25" x14ac:dyDescent="0.2">
      <c r="A54" s="1"/>
      <c r="B54" s="1"/>
      <c r="C54" s="1"/>
      <c r="D54" s="1"/>
      <c r="E54" s="1"/>
      <c r="F54" s="1"/>
      <c r="G54" s="1"/>
      <c r="H54" s="1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34"/>
      <c r="E56" s="34"/>
      <c r="F56" s="2"/>
      <c r="G56" s="2"/>
      <c r="H56" s="1"/>
    </row>
    <row r="57" spans="1:8" ht="14.25" x14ac:dyDescent="0.2">
      <c r="A57" s="1"/>
      <c r="B57" s="1"/>
      <c r="C57" s="1"/>
      <c r="D57" s="34"/>
      <c r="E57" s="34"/>
      <c r="F57" s="2"/>
      <c r="G57" s="2"/>
      <c r="H57" s="1"/>
    </row>
    <row r="58" spans="1:8" ht="16.5" customHeight="1" x14ac:dyDescent="0.2">
      <c r="B58" s="35" t="s">
        <v>0</v>
      </c>
      <c r="C58" s="36"/>
      <c r="D58" s="36"/>
      <c r="E58" s="36"/>
    </row>
    <row r="59" spans="1:8" ht="16.5" customHeight="1" x14ac:dyDescent="0.2">
      <c r="B59" s="35" t="s">
        <v>33</v>
      </c>
      <c r="C59" s="36"/>
      <c r="D59" s="36"/>
      <c r="E59" s="36"/>
    </row>
    <row r="60" spans="1:8" ht="16.5" customHeight="1" x14ac:dyDescent="0.2">
      <c r="B60" s="35" t="s">
        <v>61</v>
      </c>
      <c r="C60" s="36"/>
      <c r="D60" s="36"/>
      <c r="E60" s="36"/>
      <c r="F60" s="36"/>
      <c r="G60" s="36"/>
      <c r="H60" s="36"/>
    </row>
    <row r="61" spans="1:8" s="3" customFormat="1" ht="16.5" customHeight="1" x14ac:dyDescent="0.2">
      <c r="B61" s="44" t="s">
        <v>2</v>
      </c>
      <c r="C61" s="45"/>
      <c r="D61" s="45"/>
      <c r="E61" s="45"/>
      <c r="F61" s="45"/>
      <c r="G61" s="45"/>
      <c r="H61" s="45"/>
    </row>
    <row r="63" spans="1:8" ht="12.75" customHeight="1" x14ac:dyDescent="0.2">
      <c r="C63" s="3" t="s">
        <v>34</v>
      </c>
      <c r="F63" s="3">
        <v>2018</v>
      </c>
      <c r="G63" s="3"/>
      <c r="H63" s="3">
        <v>2017</v>
      </c>
    </row>
    <row r="64" spans="1:8" x14ac:dyDescent="0.2">
      <c r="C64" t="s">
        <v>35</v>
      </c>
      <c r="F64" s="16">
        <v>47397.1</v>
      </c>
      <c r="G64" s="16"/>
      <c r="H64" s="16">
        <v>43435</v>
      </c>
    </row>
    <row r="65" spans="2:8" x14ac:dyDescent="0.2">
      <c r="C65" t="s">
        <v>36</v>
      </c>
      <c r="F65" s="16">
        <v>3830.7</v>
      </c>
      <c r="G65" s="16"/>
      <c r="H65" s="16">
        <v>3605.1</v>
      </c>
    </row>
    <row r="66" spans="2:8" x14ac:dyDescent="0.2">
      <c r="C66" t="s">
        <v>37</v>
      </c>
      <c r="F66" s="16">
        <v>1413.8</v>
      </c>
      <c r="G66" s="16"/>
      <c r="H66" s="16">
        <v>748.1</v>
      </c>
    </row>
    <row r="67" spans="2:8" x14ac:dyDescent="0.2">
      <c r="C67" t="s">
        <v>38</v>
      </c>
      <c r="F67" s="16">
        <v>17</v>
      </c>
      <c r="G67" s="16"/>
      <c r="H67" s="16">
        <v>0.9</v>
      </c>
    </row>
    <row r="68" spans="2:8" x14ac:dyDescent="0.2">
      <c r="C68" t="s">
        <v>39</v>
      </c>
      <c r="F68" s="16">
        <v>99.1</v>
      </c>
      <c r="G68" s="16"/>
      <c r="H68" s="16">
        <v>163.6</v>
      </c>
    </row>
    <row r="69" spans="2:8" x14ac:dyDescent="0.2">
      <c r="C69" t="s">
        <v>40</v>
      </c>
      <c r="F69" s="16">
        <v>2121.1999999999998</v>
      </c>
      <c r="G69" s="16"/>
      <c r="H69" s="16">
        <v>865.5</v>
      </c>
    </row>
    <row r="70" spans="2:8" x14ac:dyDescent="0.2">
      <c r="C70" t="s">
        <v>41</v>
      </c>
      <c r="F70" s="16">
        <v>353.8</v>
      </c>
      <c r="G70" s="16"/>
      <c r="H70" s="16">
        <v>210.3</v>
      </c>
    </row>
    <row r="71" spans="2:8" x14ac:dyDescent="0.2">
      <c r="C71" t="s">
        <v>42</v>
      </c>
      <c r="F71" s="16">
        <v>1808.6</v>
      </c>
      <c r="G71" s="16"/>
      <c r="H71" s="16">
        <v>1706.6</v>
      </c>
    </row>
    <row r="72" spans="2:8" x14ac:dyDescent="0.2">
      <c r="F72" s="17">
        <f>SUM(F64:F71)</f>
        <v>57041.299999999996</v>
      </c>
      <c r="G72" s="14"/>
      <c r="H72" s="17">
        <f>SUM(H64:H71)</f>
        <v>50735.1</v>
      </c>
    </row>
    <row r="73" spans="2:8" x14ac:dyDescent="0.2">
      <c r="B73" s="41"/>
      <c r="C73" s="36"/>
      <c r="D73" s="36"/>
      <c r="G73" s="14"/>
    </row>
    <row r="74" spans="2:8" x14ac:dyDescent="0.2">
      <c r="C74" s="3"/>
      <c r="F74" s="16"/>
      <c r="G74" s="14"/>
      <c r="H74" s="16"/>
    </row>
    <row r="75" spans="2:8" x14ac:dyDescent="0.2">
      <c r="C75" s="3" t="s">
        <v>43</v>
      </c>
      <c r="F75" s="16"/>
      <c r="G75" s="14"/>
      <c r="H75" s="16"/>
    </row>
    <row r="76" spans="2:8" x14ac:dyDescent="0.2">
      <c r="C76" t="s">
        <v>44</v>
      </c>
      <c r="F76" s="16">
        <v>15017.2</v>
      </c>
      <c r="G76" s="16"/>
      <c r="H76" s="16">
        <v>14466.3</v>
      </c>
    </row>
    <row r="77" spans="2:8" x14ac:dyDescent="0.2">
      <c r="C77" t="s">
        <v>45</v>
      </c>
      <c r="F77" s="16">
        <v>5534</v>
      </c>
      <c r="G77" s="16"/>
      <c r="H77" s="16">
        <v>5428.9</v>
      </c>
    </row>
    <row r="78" spans="2:8" x14ac:dyDescent="0.2">
      <c r="B78" s="3"/>
      <c r="C78" t="s">
        <v>46</v>
      </c>
      <c r="D78" s="3"/>
      <c r="F78" s="16">
        <v>11.5</v>
      </c>
      <c r="G78" s="16"/>
      <c r="H78" s="16">
        <v>12.3</v>
      </c>
    </row>
    <row r="79" spans="2:8" x14ac:dyDescent="0.2">
      <c r="B79" s="15"/>
      <c r="C79" t="s">
        <v>47</v>
      </c>
      <c r="F79" s="31">
        <v>1847.9</v>
      </c>
      <c r="G79" s="31"/>
      <c r="H79" s="31">
        <v>1673.6</v>
      </c>
    </row>
    <row r="80" spans="2:8" x14ac:dyDescent="0.2">
      <c r="B80" s="15"/>
      <c r="F80" s="18">
        <f>SUM(F76:F79)</f>
        <v>22410.600000000002</v>
      </c>
      <c r="G80" s="14"/>
      <c r="H80" s="18">
        <f>SUM(H76:H79)</f>
        <v>21581.099999999995</v>
      </c>
    </row>
    <row r="81" spans="3:8" x14ac:dyDescent="0.2">
      <c r="C81" s="3" t="s">
        <v>48</v>
      </c>
      <c r="F81" s="16">
        <v>6875.9</v>
      </c>
      <c r="G81" s="16"/>
      <c r="H81" s="16">
        <v>4579.2</v>
      </c>
    </row>
    <row r="82" spans="3:8" x14ac:dyDescent="0.2">
      <c r="C82" t="s">
        <v>49</v>
      </c>
      <c r="F82" s="29">
        <f>F72-F80-F81</f>
        <v>27754.799999999996</v>
      </c>
      <c r="G82" s="14"/>
      <c r="H82" s="29">
        <f>H72-H80-H81</f>
        <v>24574.800000000003</v>
      </c>
    </row>
    <row r="83" spans="3:8" x14ac:dyDescent="0.2">
      <c r="F83" s="33"/>
      <c r="G83" s="14"/>
      <c r="H83" s="33"/>
    </row>
    <row r="84" spans="3:8" x14ac:dyDescent="0.2">
      <c r="C84" s="3" t="s">
        <v>50</v>
      </c>
      <c r="F84" s="20"/>
      <c r="G84" s="21"/>
      <c r="H84" s="20"/>
    </row>
    <row r="85" spans="3:8" x14ac:dyDescent="0.2">
      <c r="C85" t="s">
        <v>51</v>
      </c>
      <c r="F85" s="26">
        <v>10966.1</v>
      </c>
      <c r="G85" s="18"/>
      <c r="H85" s="26">
        <v>9575.6</v>
      </c>
    </row>
    <row r="86" spans="3:8" ht="12.75" customHeight="1" x14ac:dyDescent="0.2">
      <c r="C86" t="s">
        <v>52</v>
      </c>
      <c r="F86" s="26">
        <v>6514.5</v>
      </c>
      <c r="G86" s="18"/>
      <c r="H86" s="26">
        <v>5851.5</v>
      </c>
    </row>
    <row r="87" spans="3:8" x14ac:dyDescent="0.2">
      <c r="C87" t="s">
        <v>53</v>
      </c>
      <c r="F87" s="27">
        <v>1275.3</v>
      </c>
      <c r="G87" s="18"/>
      <c r="H87" s="27">
        <v>1386.2</v>
      </c>
    </row>
    <row r="88" spans="3:8" ht="12.75" customHeight="1" x14ac:dyDescent="0.2">
      <c r="C88" s="15"/>
      <c r="F88" s="28">
        <f>SUM(F85:F87)</f>
        <v>18755.899999999998</v>
      </c>
      <c r="G88" s="7"/>
      <c r="H88" s="28">
        <f>SUM(H85:H87)</f>
        <v>16813.3</v>
      </c>
    </row>
    <row r="89" spans="3:8" ht="12.75" customHeight="1" x14ac:dyDescent="0.2">
      <c r="C89" s="3" t="s">
        <v>62</v>
      </c>
      <c r="D89" s="3"/>
      <c r="F89" s="29">
        <f>F82-F88</f>
        <v>8998.8999999999978</v>
      </c>
      <c r="G89" s="22"/>
      <c r="H89" s="29">
        <f>H82-H88</f>
        <v>7761.5000000000036</v>
      </c>
    </row>
    <row r="90" spans="3:8" x14ac:dyDescent="0.2">
      <c r="C90" s="15" t="s">
        <v>63</v>
      </c>
      <c r="F90" s="26">
        <v>912.1</v>
      </c>
      <c r="G90" s="16"/>
      <c r="H90" s="32">
        <v>-141.9</v>
      </c>
    </row>
    <row r="91" spans="3:8" ht="13.5" customHeight="1" x14ac:dyDescent="0.2">
      <c r="C91" s="41" t="s">
        <v>54</v>
      </c>
      <c r="D91" s="36"/>
      <c r="E91" s="36"/>
      <c r="F91" s="29">
        <f>F89+F90</f>
        <v>9910.9999999999982</v>
      </c>
      <c r="G91" s="22"/>
      <c r="H91" s="29">
        <f>H89+H90</f>
        <v>7619.600000000004</v>
      </c>
    </row>
    <row r="92" spans="3:8" x14ac:dyDescent="0.2">
      <c r="C92" s="41" t="s">
        <v>55</v>
      </c>
      <c r="D92" s="36"/>
      <c r="E92" s="36"/>
      <c r="F92" s="30">
        <v>3544.7</v>
      </c>
      <c r="G92" s="18"/>
      <c r="H92" s="30">
        <v>2756.9</v>
      </c>
    </row>
    <row r="93" spans="3:8" x14ac:dyDescent="0.2">
      <c r="C93" t="s">
        <v>56</v>
      </c>
      <c r="F93" s="28">
        <v>433.5</v>
      </c>
      <c r="G93" s="16"/>
      <c r="H93" s="28">
        <v>374.98025000000001</v>
      </c>
    </row>
    <row r="94" spans="3:8" ht="13.5" thickBot="1" x14ac:dyDescent="0.25">
      <c r="C94" s="41" t="s">
        <v>57</v>
      </c>
      <c r="D94" s="36"/>
      <c r="E94" s="36"/>
      <c r="F94" s="25">
        <f>F91-F92-F93</f>
        <v>5932.7999999999984</v>
      </c>
      <c r="H94" s="25">
        <f>H91-H92-H93</f>
        <v>4487.7197500000048</v>
      </c>
    </row>
    <row r="95" spans="3:8" ht="13.5" thickTop="1" x14ac:dyDescent="0.2">
      <c r="C95" s="23"/>
      <c r="D95" s="24"/>
      <c r="E95" s="24"/>
      <c r="F95" s="16"/>
      <c r="H95" s="16"/>
    </row>
    <row r="96" spans="3:8" x14ac:dyDescent="0.2">
      <c r="C96" s="23"/>
      <c r="D96" s="24"/>
      <c r="E96" s="24"/>
      <c r="F96" s="16"/>
      <c r="H96" s="16"/>
    </row>
    <row r="97" spans="1:8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ht="12.75" customHeight="1" x14ac:dyDescent="0.2">
      <c r="A99" s="37" t="s">
        <v>59</v>
      </c>
      <c r="B99" s="37"/>
      <c r="C99" s="37"/>
      <c r="D99" s="37" t="s">
        <v>64</v>
      </c>
      <c r="E99" s="37"/>
      <c r="F99" s="37" t="s">
        <v>31</v>
      </c>
      <c r="G99" s="37"/>
      <c r="H99" s="37"/>
    </row>
    <row r="100" spans="1:8" ht="12.75" customHeight="1" x14ac:dyDescent="0.2">
      <c r="A100" s="40" t="s">
        <v>58</v>
      </c>
      <c r="B100" s="40"/>
      <c r="C100" s="40"/>
      <c r="D100" s="47" t="s">
        <v>65</v>
      </c>
      <c r="E100" s="39"/>
      <c r="F100" s="40" t="s">
        <v>32</v>
      </c>
      <c r="G100" s="40"/>
      <c r="H100" s="40"/>
    </row>
  </sheetData>
  <mergeCells count="40">
    <mergeCell ref="C91:E91"/>
    <mergeCell ref="C92:E92"/>
    <mergeCell ref="B58:E58"/>
    <mergeCell ref="B59:E59"/>
    <mergeCell ref="B60:H60"/>
    <mergeCell ref="B61:H61"/>
    <mergeCell ref="B73:D73"/>
    <mergeCell ref="C94:E94"/>
    <mergeCell ref="A100:C100"/>
    <mergeCell ref="D100:E100"/>
    <mergeCell ref="F100:H100"/>
    <mergeCell ref="A99:C99"/>
    <mergeCell ref="D99:E99"/>
    <mergeCell ref="F99:H99"/>
    <mergeCell ref="A50:C50"/>
    <mergeCell ref="D50:E50"/>
    <mergeCell ref="D57:E57"/>
    <mergeCell ref="A51:C51"/>
    <mergeCell ref="D51:E51"/>
    <mergeCell ref="F51:H51"/>
    <mergeCell ref="D56:E56"/>
    <mergeCell ref="B9:H9"/>
    <mergeCell ref="F52:H52"/>
    <mergeCell ref="A52:C52"/>
    <mergeCell ref="D52:E52"/>
    <mergeCell ref="F50:H50"/>
    <mergeCell ref="B25:C25"/>
    <mergeCell ref="B27:D27"/>
    <mergeCell ref="B34:C34"/>
    <mergeCell ref="B39:C39"/>
    <mergeCell ref="B41:C41"/>
    <mergeCell ref="B42:E42"/>
    <mergeCell ref="B43:E43"/>
    <mergeCell ref="B44:C44"/>
    <mergeCell ref="B45:D45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2018-10-09T16:57:32Z</dcterms:modified>
</cp:coreProperties>
</file>