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15480" windowHeight="11160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45621"/>
</workbook>
</file>

<file path=xl/calcChain.xml><?xml version="1.0" encoding="utf-8"?>
<calcChain xmlns="http://schemas.openxmlformats.org/spreadsheetml/2006/main">
  <c r="G25" i="2" l="1"/>
  <c r="G38" i="1" l="1"/>
  <c r="G46" i="1" l="1"/>
  <c r="G21" i="1"/>
  <c r="G17" i="1"/>
  <c r="G33" i="1" l="1"/>
  <c r="G19" i="2"/>
  <c r="I32" i="2" l="1"/>
  <c r="I25" i="2"/>
  <c r="I19" i="2"/>
  <c r="I27" i="2" s="1"/>
  <c r="I46" i="1"/>
  <c r="I42" i="1"/>
  <c r="I38" i="1"/>
  <c r="I33" i="1"/>
  <c r="I21" i="1"/>
  <c r="I17" i="1"/>
  <c r="I47" i="1" l="1"/>
  <c r="I34" i="2"/>
  <c r="I38" i="2" s="1"/>
  <c r="I42" i="2" s="1"/>
  <c r="I51" i="1" s="1"/>
  <c r="I25" i="1"/>
  <c r="I52" i="1" l="1"/>
  <c r="I61" i="1" s="1"/>
  <c r="G32" i="2"/>
  <c r="G27" i="2"/>
  <c r="G42" i="1"/>
  <c r="G47" i="1" s="1"/>
  <c r="G34" i="2" l="1"/>
  <c r="G38" i="2" s="1"/>
  <c r="G42" i="2" s="1"/>
  <c r="G51" i="1" s="1"/>
  <c r="G25" i="1"/>
  <c r="G52" i="1" l="1"/>
  <c r="G61" i="1" s="1"/>
</calcChain>
</file>

<file path=xl/sharedStrings.xml><?xml version="1.0" encoding="utf-8"?>
<sst xmlns="http://schemas.openxmlformats.org/spreadsheetml/2006/main" count="99" uniqueCount="74">
  <si>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</si>
  <si>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</si>
  <si>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</si>
  <si>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</si>
  <si>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</si>
  <si>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</si>
  <si>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</si>
  <si>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</si>
  <si>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</si>
  <si>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</si>
  <si>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</si>
  <si>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</si>
  <si>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</si>
  <si>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</si>
  <si>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</si>
  <si>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</si>
  <si>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</si>
  <si>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</si>
  <si>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</si>
  <si>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</si>
  <si>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</si>
  <si>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</si>
  <si>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</si>
  <si>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</si>
  <si>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</si>
  <si>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</si>
  <si>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</si>
  <si>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</si>
  <si>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</si>
  <si>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</si>
  <si>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</si>
  <si>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</si>
  <si>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</si>
  <si>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</si>
  <si>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</si>
  <si>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</si>
  <si>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</si>
  <si>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</si>
  <si>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</si>
  <si>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</si>
  <si>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</si>
  <si>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</si>
  <si>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</si>
  <si>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</si>
  <si>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</si>
  <si>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</si>
  <si>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</si>
  <si>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</si>
  <si>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</si>
  <si>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</si>
  <si>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</si>
  <si>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</si>
  <si>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</si>
  <si>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</si>
  <si>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</si>
  <si>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</si>
  <si>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</si>
  <si>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</si>
  <si>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</si>
  <si>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</si>
  <si>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</si>
  <si>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</si>
  <si>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</si>
  <si>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</si>
  <si>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2018</t>
  </si>
  <si>
    <t>2017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</si>
  <si>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</si>
  <si>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</si>
  <si>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</si>
  <si>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</si>
  <si>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</si>
  <si>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</si>
  <si>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Por los años terminados el 30 de Septiembre  de 2018 y 2017</t>
  </si>
  <si>
    <t>Al 30 de Septiembre de 2018 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</si>
</sst>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</cellStyleXfs>
  <cellXfs count="103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170" fontId="8" fillId="0" borderId="0" xfId="8" applyNumberFormat="1" applyFont="1" applyBorder="1" applyAlignment="1">
      <alignment horizontal="right"/>
    </xf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37" fontId="6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8" fillId="0" borderId="0" xfId="13" applyNumberFormat="1" applyFont="1" applyProtection="1"/>
    <xf numFmtId="0" fontId="8" fillId="0" borderId="0" xfId="1" applyFont="1" applyProtection="1"/>
    <xf numFmtId="170" fontId="3" fillId="0" borderId="0" xfId="3" applyNumberFormat="1" applyFont="1" applyBorder="1" applyAlignment="1">
      <alignment horizontal="right"/>
    </xf>
    <xf numFmtId="170" fontId="3" fillId="0" borderId="0" xfId="5" applyNumberFormat="1" applyFont="1" applyBorder="1"/>
    <xf numFmtId="170" fontId="3" fillId="0" borderId="4" xfId="3" applyNumberFormat="1" applyFont="1" applyBorder="1" applyAlignment="1">
      <alignment horizontal="right"/>
    </xf>
    <xf numFmtId="170" fontId="3" fillId="0" borderId="0" xfId="2" applyNumberFormat="1" applyFont="1" applyBorder="1"/>
    <xf numFmtId="170" fontId="3" fillId="0" borderId="3" xfId="3" applyNumberFormat="1" applyFon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 applyProtection="1"/>
    <xf numFmtId="170" fontId="3" fillId="0" borderId="4" xfId="0" applyNumberFormat="1" applyFont="1" applyBorder="1"/>
    <xf numFmtId="170" fontId="3" fillId="0" borderId="0" xfId="0" applyNumberFormat="1" applyFont="1" applyBorder="1"/>
    <xf numFmtId="170" fontId="3" fillId="0" borderId="6" xfId="3" applyNumberFormat="1" applyFont="1" applyBorder="1" applyAlignment="1">
      <alignment horizontal="right"/>
    </xf>
    <xf numFmtId="168" fontId="18" fillId="0" borderId="0" xfId="0" applyNumberFormat="1" applyFont="1" applyAlignment="1" applyProtection="1">
      <alignment horizontal="left" indent="1"/>
    </xf>
    <xf numFmtId="166" fontId="18" fillId="0" borderId="0" xfId="42" applyNumberFormat="1" applyFont="1" applyProtection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66" fontId="18" fillId="0" borderId="3" xfId="43" applyNumberFormat="1" applyFont="1" applyBorder="1" applyProtection="1"/>
    <xf numFmtId="175" fontId="18" fillId="0" borderId="3" xfId="43" applyNumberFormat="1" applyFont="1" applyBorder="1" applyAlignment="1" applyProtection="1">
      <alignment horizontal="right"/>
    </xf>
  </cellXfs>
  <cellStyles count="44">
    <cellStyle name="Comma 2" xfId="8"/>
    <cellStyle name="Comma 2 2" xfId="15"/>
    <cellStyle name="Comma_Worksheet in 2261-6 balances mensuales comparativo 2003" xfId="19"/>
    <cellStyle name="Credit" xfId="2"/>
    <cellStyle name="Credit subtotal" xfId="3"/>
    <cellStyle name="Credit Total" xfId="4"/>
    <cellStyle name="Debit" xfId="5"/>
    <cellStyle name="Debit subtotal" xfId="6"/>
    <cellStyle name="Debit Total" xfId="7"/>
    <cellStyle name="Hipervínculo 2" xfId="20"/>
    <cellStyle name="Millares 2" xfId="22"/>
    <cellStyle name="Millares 3" xfId="23"/>
    <cellStyle name="Millares 4" xfId="21"/>
    <cellStyle name="Moneda 2" xfId="24"/>
    <cellStyle name="Normal" xfId="0" builtinId="0"/>
    <cellStyle name="Normal 16 2" xfId="25"/>
    <cellStyle name="Normal 17 2" xfId="26"/>
    <cellStyle name="Normal 18 2" xfId="27"/>
    <cellStyle name="Normal 19 2" xfId="28"/>
    <cellStyle name="Normal 2" xfId="1"/>
    <cellStyle name="Normal 2 2" xfId="30"/>
    <cellStyle name="Normal 2 3" xfId="29"/>
    <cellStyle name="Normal 20" xfId="14"/>
    <cellStyle name="Normal 20 2" xfId="31"/>
    <cellStyle name="Normal 21" xfId="32"/>
    <cellStyle name="Normal 22" xfId="33"/>
    <cellStyle name="Normal 23" xfId="34"/>
    <cellStyle name="Normal 24" xfId="35"/>
    <cellStyle name="Normal 3" xfId="11"/>
    <cellStyle name="Normal 3 2" xfId="17"/>
    <cellStyle name="Normal 3 2 2" xfId="37"/>
    <cellStyle name="Normal 3 3" xfId="36"/>
    <cellStyle name="Normal 4" xfId="10"/>
    <cellStyle name="Normal 4 2" xfId="16"/>
    <cellStyle name="Normal 4 2 2" xfId="38"/>
    <cellStyle name="Normal 5" xfId="18"/>
    <cellStyle name="Normal 6" xfId="42"/>
    <cellStyle name="Normal 7" xfId="13"/>
    <cellStyle name="Normal 8" xfId="43"/>
    <cellStyle name="Normal 9 2" xfId="39"/>
    <cellStyle name="Normal_Bal, Utl, Fluj y anex" xfId="9"/>
    <cellStyle name="Porcentaje" xfId="12" builtinId="5"/>
    <cellStyle name="Porcentaje 2" xfId="41"/>
    <cellStyle name="Porcentaje 3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showGridLines="0" tabSelected="1" zoomScale="115" zoomScaleNormal="115" workbookViewId="0">
      <selection activeCell="N20" sqref="N20"/>
    </sheetView>
  </sheetViews>
  <sheetFormatPr baseColWidth="10" defaultColWidth="11.42578125" defaultRowHeight="15"/>
  <cols>
    <col min="1" max="1" width="53.85546875" style="66" customWidth="1"/>
    <col min="2" max="2" width="4.85546875" style="66" customWidth="1"/>
    <col min="3" max="3" width="3.28515625" style="66" customWidth="1"/>
    <col min="4" max="4" width="3" style="66" customWidth="1"/>
    <col min="5" max="5" width="14.7109375" style="66" customWidth="1"/>
    <col min="6" max="6" width="1.85546875" style="66" customWidth="1"/>
    <col min="7" max="7" width="11.42578125" style="66" customWidth="1"/>
    <col min="8" max="8" width="2.140625" style="66" customWidth="1"/>
    <col min="9" max="16384" width="11.42578125" style="66"/>
  </cols>
  <sheetData>
    <row r="1" spans="1:18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8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8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8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8">
      <c r="A5" s="3" t="s">
        <v>73</v>
      </c>
      <c r="B5" s="3"/>
      <c r="C5" s="3"/>
      <c r="D5" s="3"/>
      <c r="E5" s="2"/>
      <c r="F5" s="2"/>
      <c r="G5" s="2"/>
      <c r="H5" s="2"/>
      <c r="I5" s="2"/>
    </row>
    <row r="6" spans="1:18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8" ht="8.25" customHeight="1" thickBot="1">
      <c r="A7" s="56"/>
      <c r="B7" s="56"/>
      <c r="C7" s="56"/>
      <c r="D7" s="56"/>
      <c r="E7" s="56"/>
      <c r="F7" s="56"/>
      <c r="G7" s="56"/>
      <c r="H7" s="56"/>
      <c r="I7" s="56"/>
    </row>
    <row r="8" spans="1:18">
      <c r="A8" s="4"/>
      <c r="B8" s="4"/>
      <c r="C8" s="4"/>
      <c r="D8" s="4"/>
      <c r="E8" s="5"/>
      <c r="F8" s="6"/>
      <c r="G8" s="6" t="s">
        <v>64</v>
      </c>
      <c r="H8" s="6"/>
      <c r="I8" s="6" t="s">
        <v>65</v>
      </c>
    </row>
    <row r="9" spans="1:18">
      <c r="A9" s="30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8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8">
      <c r="A11" s="15" t="s">
        <v>22</v>
      </c>
      <c r="B11" s="15"/>
      <c r="C11" s="15"/>
      <c r="D11" s="15"/>
      <c r="E11" s="50"/>
      <c r="F11" s="12"/>
      <c r="G11" s="81">
        <v>3549.6126399999998</v>
      </c>
      <c r="H11" s="81"/>
      <c r="I11" s="81">
        <v>3008.0727499999998</v>
      </c>
    </row>
    <row r="12" spans="1:18">
      <c r="A12" s="15" t="s">
        <v>2</v>
      </c>
      <c r="B12" s="15"/>
      <c r="C12" s="15"/>
      <c r="D12" s="15"/>
      <c r="E12" s="50"/>
      <c r="F12" s="12"/>
      <c r="G12" s="81">
        <v>0.63415999999999995</v>
      </c>
      <c r="H12" s="81"/>
      <c r="I12" s="81">
        <v>0</v>
      </c>
      <c r="L12" s="66" t="s">
        <v>0</v>
      </c>
    </row>
    <row r="13" spans="1:18">
      <c r="A13" s="15" t="s">
        <v>23</v>
      </c>
      <c r="B13" s="15"/>
      <c r="C13" s="15"/>
      <c r="D13" s="15"/>
      <c r="E13" s="50"/>
      <c r="F13" s="12"/>
      <c r="G13" s="81">
        <v>29024.5425</v>
      </c>
      <c r="H13" s="81"/>
      <c r="I13" s="81">
        <v>29640.612450000001</v>
      </c>
      <c r="J13" s="54" t="s">
        <v>0</v>
      </c>
      <c r="K13" s="54"/>
      <c r="L13" s="54"/>
      <c r="M13" s="54"/>
      <c r="N13" s="54"/>
      <c r="O13" s="54"/>
      <c r="P13" s="54"/>
      <c r="Q13" s="54"/>
      <c r="R13" s="54"/>
    </row>
    <row r="14" spans="1:18">
      <c r="A14" s="15" t="s">
        <v>50</v>
      </c>
      <c r="B14" s="15"/>
      <c r="C14" s="15"/>
      <c r="D14" s="15"/>
      <c r="E14" s="50"/>
      <c r="F14" s="12"/>
      <c r="G14" s="81">
        <v>2273.72498</v>
      </c>
      <c r="H14" s="81"/>
      <c r="I14" s="81">
        <v>3155.50063</v>
      </c>
      <c r="K14" s="66" t="s">
        <v>0</v>
      </c>
    </row>
    <row r="15" spans="1:18">
      <c r="A15" s="15" t="s">
        <v>3</v>
      </c>
      <c r="B15" s="15"/>
      <c r="C15" s="15"/>
      <c r="D15" s="15"/>
      <c r="E15" s="50"/>
      <c r="F15" s="12"/>
      <c r="G15" s="81">
        <v>20180.54826</v>
      </c>
      <c r="H15" s="81"/>
      <c r="I15" s="81">
        <v>22765.024669999999</v>
      </c>
    </row>
    <row r="16" spans="1:18">
      <c r="A16" s="15" t="s">
        <v>56</v>
      </c>
      <c r="B16" s="15"/>
      <c r="C16" s="15"/>
      <c r="D16" s="15"/>
      <c r="E16" s="50"/>
      <c r="F16" s="12"/>
      <c r="G16" s="81">
        <v>4519.3099599999996</v>
      </c>
      <c r="H16" s="81"/>
      <c r="I16" s="81">
        <v>4697.9259199999997</v>
      </c>
    </row>
    <row r="17" spans="1:13">
      <c r="A17" s="16"/>
      <c r="B17" s="16"/>
      <c r="C17" s="16"/>
      <c r="D17" s="16"/>
      <c r="E17" s="50"/>
      <c r="F17" s="17"/>
      <c r="G17" s="18">
        <f>SUM(G11:G16)</f>
        <v>59548.372499999998</v>
      </c>
      <c r="H17" s="18"/>
      <c r="I17" s="18">
        <f>SUM(I11:I16)</f>
        <v>63267.136420000003</v>
      </c>
    </row>
    <row r="18" spans="1:13">
      <c r="A18" s="12" t="s">
        <v>24</v>
      </c>
      <c r="B18" s="12"/>
      <c r="C18" s="12"/>
      <c r="D18" s="12"/>
      <c r="E18" s="50"/>
      <c r="F18" s="19"/>
      <c r="G18" s="68" t="s">
        <v>0</v>
      </c>
      <c r="H18" s="68"/>
      <c r="I18" s="68" t="s">
        <v>0</v>
      </c>
    </row>
    <row r="19" spans="1:13" hidden="1">
      <c r="A19" s="20" t="s">
        <v>59</v>
      </c>
      <c r="B19" s="12"/>
      <c r="C19" s="12"/>
      <c r="D19" s="12"/>
      <c r="E19" s="50"/>
      <c r="F19" s="19"/>
      <c r="G19" s="68">
        <v>0</v>
      </c>
      <c r="H19" s="68"/>
      <c r="I19" s="68">
        <v>0</v>
      </c>
    </row>
    <row r="20" spans="1:13">
      <c r="A20" s="20" t="s">
        <v>71</v>
      </c>
      <c r="B20" s="20"/>
      <c r="C20" s="20"/>
      <c r="D20" s="20"/>
      <c r="E20" s="50"/>
      <c r="F20" s="19"/>
      <c r="G20" s="82">
        <v>5040.4972399999997</v>
      </c>
      <c r="H20" s="82"/>
      <c r="I20" s="82">
        <v>4263.0162</v>
      </c>
    </row>
    <row r="21" spans="1:13">
      <c r="A21" s="15"/>
      <c r="B21" s="15"/>
      <c r="C21" s="15"/>
      <c r="D21" s="15"/>
      <c r="E21" s="50"/>
      <c r="F21" s="19"/>
      <c r="G21" s="21">
        <f>SUM(G19:G20)</f>
        <v>5040.4972399999997</v>
      </c>
      <c r="H21" s="21"/>
      <c r="I21" s="21">
        <f>SUM(I19:I20)</f>
        <v>4263.0162</v>
      </c>
    </row>
    <row r="22" spans="1:13">
      <c r="A22" s="12" t="s">
        <v>33</v>
      </c>
      <c r="B22" s="12"/>
      <c r="C22" s="12"/>
      <c r="D22" s="12"/>
      <c r="E22" s="50"/>
      <c r="F22" s="19"/>
      <c r="G22" s="21"/>
      <c r="H22" s="21"/>
      <c r="I22" s="21"/>
    </row>
    <row r="23" spans="1:13" ht="15" customHeight="1">
      <c r="A23" s="41" t="s">
        <v>57</v>
      </c>
      <c r="B23" s="12"/>
      <c r="C23" s="12"/>
      <c r="D23" s="12"/>
      <c r="E23" s="50"/>
      <c r="F23" s="19"/>
      <c r="G23" s="21"/>
      <c r="H23" s="21"/>
      <c r="I23" s="21" t="s">
        <v>0</v>
      </c>
    </row>
    <row r="24" spans="1:13">
      <c r="A24" s="41" t="s">
        <v>0</v>
      </c>
      <c r="B24" s="20"/>
      <c r="C24" s="20"/>
      <c r="D24" s="20"/>
      <c r="E24" s="50"/>
      <c r="F24" s="19"/>
      <c r="G24" s="83">
        <v>4190.5706</v>
      </c>
      <c r="H24" s="83"/>
      <c r="I24" s="83">
        <v>4315.8023199999998</v>
      </c>
    </row>
    <row r="25" spans="1:13" ht="21" customHeight="1" thickBot="1">
      <c r="A25" s="58" t="s">
        <v>25</v>
      </c>
      <c r="B25" s="58"/>
      <c r="C25" s="58"/>
      <c r="D25" s="58"/>
      <c r="E25" s="50"/>
      <c r="F25" s="59"/>
      <c r="G25" s="22">
        <f>G17+G21+G24</f>
        <v>68779.440340000001</v>
      </c>
      <c r="H25" s="22"/>
      <c r="I25" s="22">
        <f>I17+I21+I24</f>
        <v>71845.954940000011</v>
      </c>
      <c r="M25" s="66" t="s">
        <v>0</v>
      </c>
    </row>
    <row r="26" spans="1:13" ht="15.75" thickTop="1">
      <c r="A26" s="12"/>
      <c r="B26" s="12"/>
      <c r="C26" s="12"/>
      <c r="D26" s="12"/>
      <c r="E26" s="50"/>
      <c r="F26" s="59"/>
      <c r="G26" s="21"/>
      <c r="H26" s="21"/>
      <c r="I26" s="21"/>
    </row>
    <row r="27" spans="1:13">
      <c r="A27" s="30" t="s">
        <v>26</v>
      </c>
      <c r="B27" s="8"/>
      <c r="C27" s="8"/>
      <c r="D27" s="8"/>
      <c r="E27" s="51"/>
      <c r="F27" s="23"/>
      <c r="G27" s="24"/>
      <c r="H27" s="24"/>
      <c r="I27" s="24"/>
    </row>
    <row r="28" spans="1:13">
      <c r="A28" s="59" t="s">
        <v>27</v>
      </c>
      <c r="B28" s="59"/>
      <c r="C28" s="59"/>
      <c r="D28" s="59"/>
      <c r="E28" s="52"/>
      <c r="F28" s="59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52"/>
      <c r="F29" s="59"/>
      <c r="G29" s="84">
        <v>1418.58718</v>
      </c>
      <c r="H29" s="84"/>
      <c r="I29" s="84">
        <v>1474.46046</v>
      </c>
      <c r="J29" s="42"/>
    </row>
    <row r="30" spans="1:13">
      <c r="A30" s="15" t="s">
        <v>5</v>
      </c>
      <c r="B30" s="15"/>
      <c r="C30" s="15"/>
      <c r="D30" s="15"/>
      <c r="E30" s="52"/>
      <c r="F30" s="59"/>
      <c r="G30" s="85">
        <v>198.24509</v>
      </c>
      <c r="H30" s="85"/>
      <c r="I30" s="85">
        <v>256.07925999999998</v>
      </c>
    </row>
    <row r="31" spans="1:13">
      <c r="A31" s="15" t="s">
        <v>58</v>
      </c>
      <c r="B31" s="15"/>
      <c r="C31" s="15"/>
      <c r="D31" s="15"/>
      <c r="E31" s="52"/>
      <c r="F31" s="59"/>
      <c r="G31" s="85">
        <v>6263.0610999999999</v>
      </c>
      <c r="H31" s="85"/>
      <c r="I31" s="85">
        <v>8891.8998200000005</v>
      </c>
    </row>
    <row r="32" spans="1:13">
      <c r="A32" s="15" t="s">
        <v>6</v>
      </c>
      <c r="B32" s="15"/>
      <c r="C32" s="15"/>
      <c r="D32" s="15"/>
      <c r="E32" s="52"/>
      <c r="F32" s="59"/>
      <c r="G32" s="93">
        <v>3018.4650000000001</v>
      </c>
      <c r="H32" s="85"/>
      <c r="I32" s="93">
        <v>2978.00648</v>
      </c>
    </row>
    <row r="33" spans="1:11">
      <c r="A33" s="15"/>
      <c r="B33" s="15"/>
      <c r="C33" s="15"/>
      <c r="D33" s="15"/>
      <c r="E33" s="52"/>
      <c r="F33" s="59"/>
      <c r="G33" s="31">
        <f>SUM(G29:G32)</f>
        <v>10898.35837</v>
      </c>
      <c r="H33" s="25"/>
      <c r="I33" s="31">
        <f>SUM(I29:I32)</f>
        <v>13600.446020000001</v>
      </c>
    </row>
    <row r="34" spans="1:11">
      <c r="A34" s="59" t="s">
        <v>34</v>
      </c>
      <c r="B34" s="59"/>
      <c r="C34" s="59"/>
      <c r="D34" s="59"/>
      <c r="E34" s="52"/>
      <c r="F34" s="59"/>
      <c r="G34" s="25"/>
      <c r="H34" s="25"/>
      <c r="I34" s="25"/>
    </row>
    <row r="35" spans="1:11">
      <c r="A35" s="15" t="s">
        <v>7</v>
      </c>
      <c r="B35" s="15"/>
      <c r="C35" s="15"/>
      <c r="D35" s="15"/>
      <c r="E35" s="53"/>
      <c r="F35" s="59"/>
      <c r="G35" s="86">
        <v>3664.3651</v>
      </c>
      <c r="H35" s="86"/>
      <c r="I35" s="86">
        <v>3367.9013</v>
      </c>
    </row>
    <row r="36" spans="1:11">
      <c r="A36" s="15" t="s">
        <v>8</v>
      </c>
      <c r="B36" s="15"/>
      <c r="C36" s="15"/>
      <c r="D36" s="15"/>
      <c r="E36" s="52"/>
      <c r="F36" s="59"/>
      <c r="G36" s="86">
        <v>330.88238000000001</v>
      </c>
      <c r="H36" s="86"/>
      <c r="I36" s="86">
        <v>82.885289999999998</v>
      </c>
    </row>
    <row r="37" spans="1:11">
      <c r="A37" s="15" t="s">
        <v>9</v>
      </c>
      <c r="B37" s="15"/>
      <c r="C37" s="15"/>
      <c r="D37" s="15"/>
      <c r="E37" s="52"/>
      <c r="F37" s="59"/>
      <c r="G37" s="87">
        <v>1707.01702</v>
      </c>
      <c r="H37" s="87"/>
      <c r="I37" s="87">
        <v>2033.3522399999999</v>
      </c>
    </row>
    <row r="38" spans="1:11">
      <c r="A38" s="15"/>
      <c r="B38" s="15"/>
      <c r="C38" s="15"/>
      <c r="D38" s="15"/>
      <c r="E38" s="52"/>
      <c r="F38" s="59"/>
      <c r="G38" s="25">
        <f>SUM(G35:G37)</f>
        <v>5702.2645000000002</v>
      </c>
      <c r="H38" s="25"/>
      <c r="I38" s="25">
        <f>SUM(I35:I37)</f>
        <v>5484.1388299999999</v>
      </c>
    </row>
    <row r="39" spans="1:11">
      <c r="A39" s="59" t="s">
        <v>28</v>
      </c>
      <c r="B39" s="59"/>
      <c r="C39" s="59"/>
      <c r="D39" s="59"/>
      <c r="E39" s="52"/>
      <c r="F39" s="59"/>
      <c r="G39" s="25"/>
      <c r="H39" s="25"/>
      <c r="I39" s="25"/>
    </row>
    <row r="40" spans="1:11">
      <c r="A40" s="15" t="s">
        <v>10</v>
      </c>
      <c r="B40" s="15"/>
      <c r="C40" s="15"/>
      <c r="D40" s="15"/>
      <c r="E40" s="52"/>
      <c r="F40" s="59"/>
      <c r="G40" s="88">
        <v>1559.1833999999999</v>
      </c>
      <c r="H40" s="88"/>
      <c r="I40" s="88">
        <v>1723.81537</v>
      </c>
    </row>
    <row r="41" spans="1:11">
      <c r="A41" s="15" t="s">
        <v>11</v>
      </c>
      <c r="B41" s="15"/>
      <c r="C41" s="15"/>
      <c r="D41" s="15"/>
      <c r="E41" s="52"/>
      <c r="F41" s="59"/>
      <c r="G41" s="89">
        <v>14924.87154</v>
      </c>
      <c r="H41" s="89"/>
      <c r="I41" s="89">
        <v>15311.70894</v>
      </c>
    </row>
    <row r="42" spans="1:11">
      <c r="A42" s="15"/>
      <c r="B42" s="15"/>
      <c r="C42" s="15"/>
      <c r="D42" s="15"/>
      <c r="E42" s="52"/>
      <c r="F42" s="59"/>
      <c r="G42" s="25">
        <f>SUM(G40:G41)</f>
        <v>16484.054940000002</v>
      </c>
      <c r="H42" s="25"/>
      <c r="I42" s="25">
        <f>SUM(I40:I41)</f>
        <v>17035.524310000001</v>
      </c>
      <c r="K42" s="80"/>
    </row>
    <row r="43" spans="1:11">
      <c r="A43" s="27" t="s">
        <v>29</v>
      </c>
      <c r="B43" s="27"/>
      <c r="C43" s="27"/>
      <c r="D43" s="27"/>
      <c r="E43" s="52"/>
      <c r="F43" s="59"/>
      <c r="G43" s="25"/>
      <c r="H43" s="25"/>
      <c r="I43" s="25"/>
      <c r="K43" s="80"/>
    </row>
    <row r="44" spans="1:11">
      <c r="A44" s="15" t="s">
        <v>12</v>
      </c>
      <c r="B44" s="15"/>
      <c r="C44" s="15"/>
      <c r="D44" s="15"/>
      <c r="E44" s="52"/>
      <c r="F44" s="59"/>
      <c r="G44" s="90">
        <v>3553.7</v>
      </c>
      <c r="H44" s="90"/>
      <c r="I44" s="90">
        <v>3767.9</v>
      </c>
    </row>
    <row r="45" spans="1:11">
      <c r="A45" s="15" t="s">
        <v>13</v>
      </c>
      <c r="B45" s="15"/>
      <c r="C45" s="15"/>
      <c r="D45" s="15"/>
      <c r="E45" s="52"/>
      <c r="F45" s="59"/>
      <c r="G45" s="91">
        <v>1645.4</v>
      </c>
      <c r="H45" s="91"/>
      <c r="I45" s="91">
        <v>1353.8</v>
      </c>
    </row>
    <row r="46" spans="1:11" ht="17.25" customHeight="1">
      <c r="A46" s="19"/>
      <c r="B46" s="19"/>
      <c r="C46" s="19"/>
      <c r="D46" s="19"/>
      <c r="E46" s="52"/>
      <c r="F46" s="59"/>
      <c r="G46" s="28">
        <f>SUM(G44:G45)</f>
        <v>5199.1000000000004</v>
      </c>
      <c r="H46" s="25"/>
      <c r="I46" s="28">
        <f>SUM(I44:I45)</f>
        <v>5121.7</v>
      </c>
    </row>
    <row r="47" spans="1:11" ht="19.5" customHeight="1">
      <c r="A47" s="8" t="s">
        <v>30</v>
      </c>
      <c r="B47" s="27"/>
      <c r="C47" s="27"/>
      <c r="D47" s="27"/>
      <c r="E47" s="52"/>
      <c r="F47" s="59"/>
      <c r="G47" s="26">
        <f>G33+G38+G42+G46</f>
        <v>38283.77781</v>
      </c>
      <c r="H47" s="25"/>
      <c r="I47" s="26">
        <f>I33+I38+I42+I46</f>
        <v>41241.809159999997</v>
      </c>
    </row>
    <row r="48" spans="1:11">
      <c r="A48" s="59" t="s">
        <v>31</v>
      </c>
      <c r="B48" s="59"/>
      <c r="C48" s="59"/>
      <c r="D48" s="59"/>
      <c r="E48" s="52"/>
      <c r="F48" s="59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52"/>
      <c r="F49" s="59"/>
      <c r="G49" s="92">
        <v>13000</v>
      </c>
      <c r="H49" s="92"/>
      <c r="I49" s="92">
        <v>13000</v>
      </c>
    </row>
    <row r="50" spans="1:9" ht="15.75" customHeight="1">
      <c r="A50" s="20" t="s">
        <v>15</v>
      </c>
      <c r="B50" s="29"/>
      <c r="C50" s="29"/>
      <c r="D50" s="29"/>
      <c r="E50" s="52"/>
      <c r="F50" s="59"/>
      <c r="G50" s="93">
        <v>17495.594860000001</v>
      </c>
      <c r="H50" s="93"/>
      <c r="I50" s="93">
        <v>17604.18147</v>
      </c>
    </row>
    <row r="51" spans="1:9" ht="18" customHeight="1">
      <c r="A51" s="19"/>
      <c r="B51" s="19"/>
      <c r="C51" s="19"/>
      <c r="D51" s="19"/>
      <c r="E51" s="52"/>
      <c r="F51" s="59"/>
      <c r="G51" s="25">
        <f>SUM(G49:G50)</f>
        <v>30495.594860000001</v>
      </c>
      <c r="H51" s="25"/>
      <c r="I51" s="25">
        <f>SUM(I49:I50)</f>
        <v>30604.18147</v>
      </c>
    </row>
    <row r="52" spans="1:9" ht="19.5" customHeight="1" thickBot="1">
      <c r="A52" s="58" t="s">
        <v>32</v>
      </c>
      <c r="B52" s="58"/>
      <c r="C52" s="58"/>
      <c r="D52" s="58"/>
      <c r="E52" s="52"/>
      <c r="F52" s="59"/>
      <c r="G52" s="22">
        <f>G47+G51</f>
        <v>68779.372669999997</v>
      </c>
      <c r="H52" s="25"/>
      <c r="I52" s="22">
        <f>I47+I51</f>
        <v>71845.99063</v>
      </c>
    </row>
    <row r="53" spans="1:9" ht="19.5" customHeight="1" thickTop="1">
      <c r="A53" s="58"/>
      <c r="B53" s="58"/>
      <c r="C53" s="58"/>
      <c r="D53" s="58"/>
      <c r="E53" s="52"/>
      <c r="F53" s="59"/>
      <c r="G53" s="21"/>
      <c r="H53" s="25"/>
      <c r="I53" s="21"/>
    </row>
    <row r="54" spans="1:9">
      <c r="A54" s="66" t="s">
        <v>66</v>
      </c>
      <c r="B54" s="66" t="s">
        <v>67</v>
      </c>
      <c r="E54" s="40"/>
      <c r="G54" s="49" t="s">
        <v>69</v>
      </c>
      <c r="H54" s="67"/>
      <c r="I54" s="49"/>
    </row>
    <row r="55" spans="1:9" ht="15" customHeight="1">
      <c r="A55" s="69" t="s">
        <v>60</v>
      </c>
      <c r="B55" s="69" t="s">
        <v>68</v>
      </c>
      <c r="C55" s="58"/>
      <c r="D55" s="58"/>
      <c r="E55" s="47"/>
      <c r="F55" s="58"/>
      <c r="G55" s="60" t="s">
        <v>70</v>
      </c>
      <c r="H55" s="59"/>
      <c r="I55" s="60"/>
    </row>
    <row r="56" spans="1:9" ht="15.75" thickBot="1">
      <c r="A56" s="56"/>
      <c r="B56" s="56"/>
      <c r="C56" s="56"/>
      <c r="D56" s="56"/>
      <c r="E56" s="56"/>
      <c r="F56" s="56"/>
      <c r="G56" s="56"/>
      <c r="H56" s="56"/>
      <c r="I56" s="56"/>
    </row>
    <row r="57" spans="1:9">
      <c r="A57" s="57"/>
      <c r="B57" s="57"/>
      <c r="C57" s="57"/>
      <c r="D57" s="57"/>
      <c r="E57" s="57"/>
      <c r="F57" s="57"/>
      <c r="G57" s="57"/>
      <c r="H57" s="57"/>
      <c r="I57" s="57"/>
    </row>
    <row r="59" spans="1:9">
      <c r="G59" s="67" t="s">
        <v>0</v>
      </c>
      <c r="I59" s="67" t="s">
        <v>0</v>
      </c>
    </row>
    <row r="61" spans="1:9">
      <c r="G61" s="67">
        <f>+G52-G25</f>
        <v>-6.767000000400003E-2</v>
      </c>
      <c r="I61" s="67">
        <f>+I52-I25</f>
        <v>3.5689999989699572E-2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6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zoomScaleNormal="100" workbookViewId="0">
      <selection activeCell="P25" sqref="P25"/>
    </sheetView>
  </sheetViews>
  <sheetFormatPr baseColWidth="10" defaultColWidth="11.42578125" defaultRowHeight="15"/>
  <cols>
    <col min="1" max="1" width="40.28515625" style="66" customWidth="1"/>
    <col min="2" max="3" width="9.140625" style="66"/>
    <col min="4" max="4" width="4.42578125" style="66" customWidth="1"/>
    <col min="5" max="5" width="6.42578125" style="40" customWidth="1"/>
    <col min="6" max="6" width="1.5703125" style="66" customWidth="1"/>
    <col min="7" max="7" width="15.140625" style="67" customWidth="1"/>
    <col min="8" max="8" width="3.42578125" style="67" customWidth="1"/>
    <col min="9" max="9" width="11.5703125" style="67" customWidth="1"/>
    <col min="10" max="10" width="11.42578125" style="65"/>
    <col min="11" max="16384" width="11.42578125" style="66"/>
  </cols>
  <sheetData>
    <row r="1" spans="1:10">
      <c r="A1" s="1" t="s">
        <v>16</v>
      </c>
      <c r="B1" s="1"/>
      <c r="C1" s="1"/>
      <c r="D1" s="1"/>
      <c r="E1" s="43"/>
      <c r="F1" s="1"/>
      <c r="G1" s="7"/>
      <c r="H1" s="7"/>
      <c r="I1" s="7"/>
      <c r="J1" s="38"/>
    </row>
    <row r="2" spans="1:10">
      <c r="A2" s="2" t="s">
        <v>17</v>
      </c>
      <c r="B2" s="2"/>
      <c r="C2" s="2"/>
      <c r="D2" s="2"/>
      <c r="E2" s="44"/>
      <c r="F2" s="2"/>
      <c r="G2" s="7"/>
      <c r="H2" s="7"/>
      <c r="I2" s="7"/>
      <c r="J2" s="38"/>
    </row>
    <row r="3" spans="1:10" ht="10.5" customHeight="1">
      <c r="A3" s="2"/>
      <c r="B3" s="2"/>
      <c r="C3" s="2"/>
      <c r="D3" s="2"/>
      <c r="E3" s="44"/>
      <c r="F3" s="2"/>
      <c r="G3" s="7"/>
      <c r="H3" s="7"/>
      <c r="I3" s="7"/>
      <c r="J3" s="38"/>
    </row>
    <row r="4" spans="1:10">
      <c r="A4" s="1" t="s">
        <v>48</v>
      </c>
      <c r="B4" s="1"/>
      <c r="C4" s="1"/>
      <c r="D4" s="1"/>
      <c r="E4" s="43"/>
      <c r="F4" s="1"/>
      <c r="G4" s="7"/>
      <c r="H4" s="7"/>
      <c r="I4" s="7"/>
      <c r="J4" s="38"/>
    </row>
    <row r="5" spans="1:10" ht="10.5" customHeight="1">
      <c r="A5" s="2"/>
      <c r="B5" s="2"/>
      <c r="C5" s="2"/>
      <c r="D5" s="2"/>
      <c r="E5" s="44"/>
      <c r="F5" s="2"/>
      <c r="G5" s="7"/>
      <c r="H5" s="7"/>
      <c r="I5" s="7"/>
      <c r="J5" s="38"/>
    </row>
    <row r="6" spans="1:10">
      <c r="A6" s="3" t="s">
        <v>72</v>
      </c>
      <c r="B6" s="3"/>
      <c r="C6" s="3"/>
      <c r="D6" s="3"/>
      <c r="E6" s="44"/>
      <c r="F6" s="3"/>
      <c r="G6" s="2"/>
      <c r="H6" s="2"/>
      <c r="I6" s="2"/>
      <c r="J6" s="39"/>
    </row>
    <row r="7" spans="1:10" ht="10.5" customHeight="1">
      <c r="A7" s="2"/>
      <c r="B7" s="2"/>
      <c r="C7" s="2"/>
      <c r="D7" s="2"/>
      <c r="E7" s="44"/>
      <c r="F7" s="2"/>
      <c r="G7" s="7"/>
      <c r="H7" s="7"/>
      <c r="I7" s="7"/>
      <c r="J7" s="38"/>
    </row>
    <row r="8" spans="1:10">
      <c r="A8" s="2" t="s">
        <v>19</v>
      </c>
      <c r="B8" s="2"/>
      <c r="C8" s="2"/>
      <c r="D8" s="2"/>
      <c r="E8" s="44"/>
      <c r="F8" s="2"/>
      <c r="G8" s="2"/>
      <c r="H8" s="2"/>
      <c r="I8" s="2"/>
      <c r="J8" s="39"/>
    </row>
    <row r="9" spans="1:10" ht="15.75" thickBot="1">
      <c r="A9" s="56"/>
      <c r="B9" s="56"/>
      <c r="C9" s="56"/>
      <c r="D9" s="56"/>
      <c r="E9" s="45"/>
      <c r="F9" s="56"/>
      <c r="G9" s="56"/>
      <c r="H9" s="56"/>
      <c r="I9" s="56"/>
      <c r="J9" s="57"/>
    </row>
    <row r="10" spans="1:10">
      <c r="A10" s="57"/>
      <c r="B10" s="57"/>
      <c r="C10" s="57"/>
      <c r="D10" s="57"/>
      <c r="E10" s="46"/>
      <c r="F10" s="57"/>
      <c r="G10" s="57"/>
      <c r="H10" s="57"/>
      <c r="I10" s="57"/>
      <c r="J10" s="57"/>
    </row>
    <row r="11" spans="1:10">
      <c r="A11" s="4"/>
      <c r="B11" s="4"/>
      <c r="C11" s="4"/>
      <c r="D11" s="4"/>
      <c r="E11" s="5"/>
      <c r="F11" s="4"/>
      <c r="G11" s="6" t="s">
        <v>64</v>
      </c>
      <c r="H11" s="6"/>
      <c r="I11" s="6" t="s">
        <v>65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4" t="s">
        <v>51</v>
      </c>
    </row>
    <row r="14" spans="1:10">
      <c r="A14" s="36" t="s">
        <v>35</v>
      </c>
      <c r="G14" s="94">
        <v>60163.243820000003</v>
      </c>
      <c r="H14" s="94"/>
      <c r="I14" s="94">
        <v>61053.548159999998</v>
      </c>
    </row>
    <row r="15" spans="1:10">
      <c r="A15" s="36" t="s">
        <v>36</v>
      </c>
      <c r="D15" s="54"/>
      <c r="E15" s="55"/>
      <c r="G15" s="95">
        <v>17045.580760000001</v>
      </c>
      <c r="H15" s="95"/>
      <c r="I15" s="95">
        <v>18062.489819999999</v>
      </c>
    </row>
    <row r="16" spans="1:10" ht="16.5" customHeight="1">
      <c r="A16" s="37" t="s">
        <v>61</v>
      </c>
      <c r="D16" s="54"/>
      <c r="E16" s="55"/>
      <c r="G16" s="95">
        <v>10497.10505</v>
      </c>
      <c r="H16" s="95"/>
      <c r="I16" s="95">
        <v>8753.3009700000002</v>
      </c>
    </row>
    <row r="17" spans="1:9">
      <c r="A17" s="36" t="s">
        <v>37</v>
      </c>
      <c r="D17" s="54"/>
      <c r="E17" s="55"/>
      <c r="G17" s="95">
        <v>4641.3722100000005</v>
      </c>
      <c r="H17" s="95"/>
      <c r="I17" s="95">
        <v>6050.9164199999996</v>
      </c>
    </row>
    <row r="18" spans="1:9">
      <c r="A18" s="36" t="s">
        <v>38</v>
      </c>
      <c r="D18" s="54"/>
      <c r="E18" s="55"/>
      <c r="G18" s="96">
        <v>1920.48731</v>
      </c>
      <c r="H18" s="96"/>
      <c r="I18" s="96">
        <v>2057.6309700000002</v>
      </c>
    </row>
    <row r="19" spans="1:9">
      <c r="A19" s="33"/>
      <c r="D19" s="54"/>
      <c r="E19" s="55"/>
      <c r="G19" s="70">
        <f>SUM(G14:G18)</f>
        <v>94267.789149999997</v>
      </c>
      <c r="H19" s="70"/>
      <c r="I19" s="70">
        <f>SUM(I14:I18)</f>
        <v>95977.886339999983</v>
      </c>
    </row>
    <row r="20" spans="1:9">
      <c r="A20" s="34" t="s">
        <v>52</v>
      </c>
      <c r="D20" s="54"/>
      <c r="E20" s="55"/>
      <c r="G20" s="71"/>
      <c r="H20" s="71"/>
      <c r="I20" s="71"/>
    </row>
    <row r="21" spans="1:9">
      <c r="A21" s="36" t="s">
        <v>39</v>
      </c>
      <c r="D21" s="54"/>
      <c r="E21" s="55"/>
      <c r="G21" s="97">
        <v>30514.329300000001</v>
      </c>
      <c r="H21" s="97"/>
      <c r="I21" s="97">
        <v>31333.697489999999</v>
      </c>
    </row>
    <row r="22" spans="1:9">
      <c r="A22" s="36" t="s">
        <v>40</v>
      </c>
      <c r="D22" s="54"/>
      <c r="E22" s="55"/>
      <c r="G22" s="97">
        <v>31574.911349999998</v>
      </c>
      <c r="H22" s="97"/>
      <c r="I22" s="97">
        <v>32460.43736</v>
      </c>
    </row>
    <row r="23" spans="1:9">
      <c r="A23" s="36" t="s">
        <v>41</v>
      </c>
      <c r="D23" s="54"/>
      <c r="E23" s="55"/>
      <c r="G23" s="97">
        <v>16251.16605</v>
      </c>
      <c r="H23" s="97"/>
      <c r="I23" s="97">
        <v>16204.552470000001</v>
      </c>
    </row>
    <row r="24" spans="1:9">
      <c r="A24" s="36" t="s">
        <v>54</v>
      </c>
      <c r="D24" s="54"/>
      <c r="E24" s="55"/>
      <c r="G24" s="98">
        <v>9133.5496299999995</v>
      </c>
      <c r="H24" s="98"/>
      <c r="I24" s="98">
        <v>8863.02405</v>
      </c>
    </row>
    <row r="25" spans="1:9" ht="21" customHeight="1">
      <c r="A25" s="34"/>
      <c r="D25" s="54"/>
      <c r="E25" s="55"/>
      <c r="G25" s="72">
        <f>SUM(G21:G24)</f>
        <v>87473.956329999986</v>
      </c>
      <c r="H25" s="73"/>
      <c r="I25" s="72">
        <f>SUM(I21:I24)</f>
        <v>88861.711370000005</v>
      </c>
    </row>
    <row r="26" spans="1:9" ht="13.5" customHeight="1">
      <c r="A26" s="34" t="s">
        <v>62</v>
      </c>
      <c r="D26" s="54"/>
      <c r="E26" s="55"/>
      <c r="G26" s="99">
        <v>25.653099999999998</v>
      </c>
      <c r="H26" s="99"/>
      <c r="I26" s="99">
        <v>39.297849999999997</v>
      </c>
    </row>
    <row r="27" spans="1:9" ht="21" customHeight="1">
      <c r="A27" s="32" t="s">
        <v>42</v>
      </c>
      <c r="D27" s="54"/>
      <c r="E27" s="55"/>
      <c r="G27" s="74">
        <f>+G19-G25-G26</f>
        <v>6768.1797200000101</v>
      </c>
      <c r="H27" s="70"/>
      <c r="I27" s="74">
        <f>+I19-I25-I26</f>
        <v>7076.8771199999783</v>
      </c>
    </row>
    <row r="28" spans="1:9">
      <c r="A28" s="32"/>
      <c r="D28" s="54"/>
      <c r="E28" s="55"/>
      <c r="G28" s="75"/>
      <c r="H28" s="75"/>
      <c r="I28" s="75"/>
    </row>
    <row r="29" spans="1:9">
      <c r="A29" s="34" t="s">
        <v>53</v>
      </c>
      <c r="D29" s="54"/>
      <c r="E29" s="55"/>
      <c r="G29" s="75"/>
      <c r="H29" s="75"/>
      <c r="I29" s="75"/>
    </row>
    <row r="30" spans="1:9">
      <c r="A30" s="36" t="s">
        <v>43</v>
      </c>
      <c r="D30" s="54"/>
      <c r="E30" s="55"/>
      <c r="G30" s="100">
        <v>228.47551999999999</v>
      </c>
      <c r="H30" s="100"/>
      <c r="I30" s="100">
        <v>251.58824999999999</v>
      </c>
    </row>
    <row r="31" spans="1:9">
      <c r="A31" s="36" t="s">
        <v>46</v>
      </c>
      <c r="D31" s="54"/>
      <c r="E31" s="55"/>
      <c r="G31" s="76">
        <v>3797.3215800000003</v>
      </c>
      <c r="H31" s="76"/>
      <c r="I31" s="101">
        <v>3894.99701</v>
      </c>
    </row>
    <row r="32" spans="1:9" ht="18.75" customHeight="1">
      <c r="A32" s="35"/>
      <c r="D32" s="54"/>
      <c r="E32" s="55"/>
      <c r="G32" s="77">
        <f>SUM(G30:G31)</f>
        <v>4025.7971000000002</v>
      </c>
      <c r="H32" s="75"/>
      <c r="I32" s="77">
        <f>SUM(I30:I31)</f>
        <v>4146.5852599999998</v>
      </c>
    </row>
    <row r="33" spans="1:10">
      <c r="A33" s="35"/>
      <c r="D33" s="54"/>
      <c r="E33" s="55"/>
      <c r="G33" s="78"/>
      <c r="H33" s="75"/>
      <c r="I33" s="78"/>
    </row>
    <row r="34" spans="1:10">
      <c r="A34" s="32" t="s">
        <v>45</v>
      </c>
      <c r="D34" s="54"/>
      <c r="E34" s="55"/>
      <c r="G34" s="75">
        <f>+G27-G32</f>
        <v>2742.3826200000099</v>
      </c>
      <c r="H34" s="75"/>
      <c r="I34" s="75">
        <f>+I27-I32</f>
        <v>2930.2918599999784</v>
      </c>
    </row>
    <row r="35" spans="1:10">
      <c r="A35" s="32"/>
      <c r="D35" s="54"/>
      <c r="E35" s="55"/>
      <c r="G35" s="75"/>
      <c r="H35" s="75"/>
      <c r="I35" s="75"/>
    </row>
    <row r="36" spans="1:10">
      <c r="A36" s="34" t="s">
        <v>44</v>
      </c>
      <c r="D36" s="54"/>
      <c r="E36" s="55"/>
      <c r="G36" s="102">
        <v>237.20294999999999</v>
      </c>
      <c r="H36" s="102"/>
      <c r="I36" s="102">
        <v>-140.55879999999999</v>
      </c>
    </row>
    <row r="37" spans="1:10" ht="10.5" customHeight="1">
      <c r="A37" s="32"/>
      <c r="D37" s="54"/>
      <c r="E37" s="55"/>
      <c r="G37" s="75"/>
      <c r="H37" s="75"/>
      <c r="I37" s="75"/>
    </row>
    <row r="38" spans="1:10">
      <c r="A38" s="32" t="s">
        <v>55</v>
      </c>
      <c r="D38" s="54"/>
      <c r="E38" s="55"/>
      <c r="G38" s="70">
        <f>SUM(G34:G36)</f>
        <v>2979.5855700000097</v>
      </c>
      <c r="H38" s="70"/>
      <c r="I38" s="70">
        <f>SUM(I34:I36)</f>
        <v>2789.7330599999787</v>
      </c>
    </row>
    <row r="39" spans="1:10">
      <c r="A39" s="32"/>
      <c r="D39" s="54"/>
      <c r="E39" s="55"/>
      <c r="G39" s="75"/>
      <c r="H39" s="75"/>
      <c r="I39" s="75"/>
    </row>
    <row r="40" spans="1:10">
      <c r="A40" s="34" t="s">
        <v>47</v>
      </c>
      <c r="D40" s="54"/>
      <c r="E40" s="55"/>
      <c r="G40" s="78">
        <v>-745.6</v>
      </c>
      <c r="H40" s="78"/>
      <c r="I40" s="78">
        <v>0</v>
      </c>
    </row>
    <row r="41" spans="1:10">
      <c r="A41" s="34" t="s">
        <v>63</v>
      </c>
      <c r="D41" s="54"/>
      <c r="E41" s="55"/>
      <c r="G41" s="78">
        <v>-91.8</v>
      </c>
      <c r="H41" s="75"/>
      <c r="I41" s="78">
        <v>0</v>
      </c>
    </row>
    <row r="42" spans="1:10" ht="24.75" customHeight="1" thickBot="1">
      <c r="A42" s="32" t="s">
        <v>49</v>
      </c>
      <c r="D42" s="54"/>
      <c r="E42" s="55"/>
      <c r="G42" s="79">
        <f>SUM(G38:G41)</f>
        <v>2142.1855700000096</v>
      </c>
      <c r="H42" s="75"/>
      <c r="I42" s="79">
        <f>SUM(I38:I41)</f>
        <v>2789.7330599999787</v>
      </c>
    </row>
    <row r="43" spans="1:10" ht="15.75" thickTop="1"/>
    <row r="44" spans="1:10">
      <c r="G44" s="49"/>
      <c r="I44" s="49"/>
    </row>
    <row r="45" spans="1:10">
      <c r="G45" s="49"/>
      <c r="I45" s="49"/>
    </row>
    <row r="46" spans="1:10">
      <c r="A46" s="66" t="s">
        <v>66</v>
      </c>
      <c r="B46" s="66" t="s">
        <v>67</v>
      </c>
      <c r="G46" s="49" t="s">
        <v>69</v>
      </c>
      <c r="I46" s="49"/>
    </row>
    <row r="47" spans="1:10" ht="15" customHeight="1">
      <c r="A47" s="69" t="s">
        <v>60</v>
      </c>
      <c r="B47" s="69" t="s">
        <v>68</v>
      </c>
      <c r="C47" s="58"/>
      <c r="D47" s="58"/>
      <c r="E47" s="47"/>
      <c r="F47" s="58"/>
      <c r="G47" s="60" t="s">
        <v>70</v>
      </c>
      <c r="H47" s="59"/>
      <c r="I47" s="60"/>
      <c r="J47" s="61"/>
    </row>
    <row r="48" spans="1:10">
      <c r="A48" s="62" t="s">
        <v>0</v>
      </c>
      <c r="B48" s="63"/>
      <c r="C48" s="63"/>
      <c r="D48" s="63"/>
      <c r="E48" s="48"/>
      <c r="F48" s="63"/>
      <c r="G48" s="63"/>
      <c r="H48" s="64"/>
      <c r="I48" s="63"/>
    </row>
    <row r="49" spans="1:10">
      <c r="A49" s="62"/>
      <c r="B49" s="63"/>
      <c r="C49" s="63"/>
      <c r="D49" s="63"/>
      <c r="E49" s="48"/>
      <c r="F49" s="63"/>
      <c r="G49" s="63"/>
      <c r="H49" s="64"/>
      <c r="I49" s="63"/>
    </row>
    <row r="50" spans="1:10" ht="15.75" thickBot="1">
      <c r="A50" s="56"/>
      <c r="B50" s="56"/>
      <c r="C50" s="56"/>
      <c r="D50" s="56"/>
      <c r="E50" s="45"/>
      <c r="F50" s="56"/>
      <c r="G50" s="56"/>
      <c r="H50" s="56"/>
      <c r="I50" s="56"/>
      <c r="J50" s="57"/>
    </row>
    <row r="51" spans="1:10">
      <c r="A51" s="57"/>
      <c r="B51" s="57"/>
      <c r="C51" s="57"/>
      <c r="D51" s="57"/>
      <c r="E51" s="46"/>
      <c r="F51" s="57"/>
      <c r="G51" s="57"/>
      <c r="H51" s="57"/>
      <c r="I51" s="57"/>
      <c r="J51" s="57"/>
    </row>
    <row r="56" spans="1:10">
      <c r="A56" s="66" t="s">
        <v>0</v>
      </c>
    </row>
    <row r="57" spans="1:10">
      <c r="A57" s="66" t="s">
        <v>0</v>
      </c>
    </row>
  </sheetData>
  <printOptions horizontalCentered="1"/>
  <pageMargins left="0.62992125984251968" right="0.31496062992125984" top="0.72" bottom="0.15748031496062992" header="0.39370078740157483" footer="0.6692913385826772"/>
  <pageSetup scale="90" orientation="portrait" r:id="rId1"/>
  <headerFooter>
    <oddFooter>&amp;C&amp;"Times New Roman,Regular"4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2018-10-08T16:21:22Z</cp:lastPrinted>
  <dcterms:created xsi:type="dcterms:W3CDTF">2011-01-17T20:49:33Z</dcterms:created>
  <dcterms:modified xsi:type="dcterms:W3CDTF">2018-10-08T16:21:32Z</dcterms:modified>
</cp:coreProperties>
</file>