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11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<sst xmlns="http://schemas.openxmlformats.org/spreadsheetml/2006/main" count="128" uniqueCount="119">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</sst>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H51" sqref="H51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7771688.1600000001</v>
      </c>
      <c r="H12" s="16" t="s">
        <v>1</v>
      </c>
      <c r="I12" s="5"/>
      <c r="J12" s="5"/>
      <c r="K12" s="5"/>
      <c r="M12" s="6">
        <f>SUM(K13:K32)</f>
        <v>2938336.28</v>
      </c>
    </row>
    <row r="13" spans="1:13" x14ac:dyDescent="0.2">
      <c r="A13" s="1" t="s">
        <v>6</v>
      </c>
      <c r="D13" s="2">
        <f>+B14+B15</f>
        <v>349168.89999999997</v>
      </c>
      <c r="H13" s="1" t="s">
        <v>26</v>
      </c>
      <c r="K13" s="2">
        <f>SUM(I14:I16)</f>
        <v>41625.380000000005</v>
      </c>
    </row>
    <row r="14" spans="1:13" x14ac:dyDescent="0.2">
      <c r="A14" s="15" t="s">
        <v>2</v>
      </c>
      <c r="B14" s="2">
        <v>13134.91</v>
      </c>
      <c r="H14" s="15" t="s">
        <v>27</v>
      </c>
      <c r="I14" s="2">
        <v>136</v>
      </c>
    </row>
    <row r="15" spans="1:13" x14ac:dyDescent="0.2">
      <c r="A15" s="15" t="s">
        <v>7</v>
      </c>
      <c r="B15" s="7">
        <v>336033.99</v>
      </c>
      <c r="F15" s="8"/>
      <c r="H15" s="15" t="s">
        <v>28</v>
      </c>
      <c r="I15" s="9">
        <v>39818.080000000002</v>
      </c>
    </row>
    <row r="16" spans="1:13" x14ac:dyDescent="0.2">
      <c r="A16" s="1" t="s">
        <v>29</v>
      </c>
      <c r="D16" s="2">
        <f>SUM(B17:B19)</f>
        <v>2141698.87</v>
      </c>
      <c r="H16" s="15" t="s">
        <v>30</v>
      </c>
      <c r="I16" s="7">
        <v>1671.3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1632879.08</v>
      </c>
    </row>
    <row r="18" spans="1:11" x14ac:dyDescent="0.2">
      <c r="A18" s="15" t="s">
        <v>34</v>
      </c>
      <c r="B18" s="9">
        <v>1552957.32</v>
      </c>
      <c r="C18" s="14"/>
      <c r="D18" s="9"/>
      <c r="H18" s="15" t="s">
        <v>33</v>
      </c>
      <c r="I18" s="9">
        <v>1382012.51</v>
      </c>
    </row>
    <row r="19" spans="1:11" x14ac:dyDescent="0.2">
      <c r="A19" s="15" t="s">
        <v>36</v>
      </c>
      <c r="B19" s="7">
        <v>14541.55</v>
      </c>
      <c r="C19" s="14"/>
      <c r="D19" s="12"/>
      <c r="F19" s="5"/>
      <c r="H19" s="15" t="s">
        <v>35</v>
      </c>
      <c r="I19" s="9">
        <v>221692.83</v>
      </c>
    </row>
    <row r="20" spans="1:11" x14ac:dyDescent="0.2">
      <c r="A20" s="1" t="s">
        <v>38</v>
      </c>
      <c r="B20" s="9"/>
      <c r="C20" s="14"/>
      <c r="D20" s="9">
        <f>+B21+B22+B23</f>
        <v>3348360.97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3229847.71</v>
      </c>
      <c r="C21" s="14"/>
      <c r="D21" s="9"/>
      <c r="F21" s="6"/>
      <c r="H21" s="30" t="s">
        <v>39</v>
      </c>
      <c r="I21" s="9"/>
      <c r="K21" s="2">
        <f>+I22</f>
        <v>399076.7</v>
      </c>
    </row>
    <row r="22" spans="1:11" x14ac:dyDescent="0.2">
      <c r="A22" s="15" t="s">
        <v>42</v>
      </c>
      <c r="B22" s="9">
        <v>138886.49</v>
      </c>
      <c r="C22" s="14"/>
      <c r="D22" s="9"/>
      <c r="F22" s="6"/>
      <c r="H22" s="15" t="s">
        <v>41</v>
      </c>
      <c r="I22" s="7">
        <v>399076.7</v>
      </c>
    </row>
    <row r="23" spans="1:11" x14ac:dyDescent="0.2">
      <c r="A23" s="15" t="s">
        <v>44</v>
      </c>
      <c r="B23" s="21">
        <v>-20373.23</v>
      </c>
      <c r="C23" s="14"/>
      <c r="D23" s="9"/>
      <c r="F23" s="6"/>
      <c r="H23" s="1" t="s">
        <v>43</v>
      </c>
      <c r="K23" s="2">
        <f>+I24+I25</f>
        <v>194039.88</v>
      </c>
    </row>
    <row r="24" spans="1:11" x14ac:dyDescent="0.2">
      <c r="A24" s="30" t="s">
        <v>46</v>
      </c>
      <c r="B24" s="18"/>
      <c r="C24" s="14"/>
      <c r="D24" s="9">
        <f>+B25</f>
        <v>356153.08</v>
      </c>
      <c r="F24" s="6"/>
      <c r="H24" s="15" t="s">
        <v>45</v>
      </c>
      <c r="I24" s="2">
        <v>26043.99</v>
      </c>
    </row>
    <row r="25" spans="1:11" x14ac:dyDescent="0.2">
      <c r="A25" s="15" t="s">
        <v>48</v>
      </c>
      <c r="B25" s="21">
        <v>356153.08</v>
      </c>
      <c r="C25" s="14"/>
      <c r="D25" s="9"/>
      <c r="F25" s="6"/>
      <c r="H25" s="15" t="s">
        <v>47</v>
      </c>
      <c r="I25" s="7">
        <v>167995.89</v>
      </c>
    </row>
    <row r="26" spans="1:11" x14ac:dyDescent="0.2">
      <c r="A26" s="1" t="s">
        <v>50</v>
      </c>
      <c r="B26" s="9"/>
      <c r="C26" s="14"/>
      <c r="D26" s="9">
        <f>SUM(B27)</f>
        <v>1576306.34</v>
      </c>
      <c r="F26" s="6"/>
      <c r="H26" s="1" t="s">
        <v>49</v>
      </c>
      <c r="K26" s="2">
        <f>SUM(I27:I29)</f>
        <v>542275.93000000005</v>
      </c>
    </row>
    <row r="27" spans="1:11" x14ac:dyDescent="0.2">
      <c r="A27" s="15" t="s">
        <v>115</v>
      </c>
      <c r="B27" s="7">
        <v>1576306.34</v>
      </c>
      <c r="C27" s="36"/>
      <c r="D27" s="7"/>
      <c r="F27" s="6"/>
      <c r="H27" s="15" t="s">
        <v>51</v>
      </c>
      <c r="I27" s="2">
        <v>30408.26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40585.39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471282.28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34967.050000000003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270853.70000000007</v>
      </c>
      <c r="H31" s="15" t="s">
        <v>117</v>
      </c>
      <c r="I31" s="2">
        <v>34967.050000000003</v>
      </c>
    </row>
    <row r="32" spans="1:11" x14ac:dyDescent="0.2">
      <c r="A32" s="1" t="s">
        <v>8</v>
      </c>
      <c r="C32" s="2"/>
      <c r="D32" s="2">
        <f>SUM(B33:B37)</f>
        <v>936378.79</v>
      </c>
      <c r="E32" s="1"/>
      <c r="H32" s="1" t="s">
        <v>54</v>
      </c>
      <c r="K32" s="2">
        <f>+I33</f>
        <v>93472.26</v>
      </c>
    </row>
    <row r="33" spans="1:14" x14ac:dyDescent="0.2">
      <c r="A33" s="15" t="s">
        <v>9</v>
      </c>
      <c r="B33" s="2">
        <v>90976.78</v>
      </c>
      <c r="C33" s="2"/>
      <c r="E33" s="1"/>
      <c r="H33" s="15" t="s">
        <v>56</v>
      </c>
      <c r="I33" s="2">
        <v>93472.26</v>
      </c>
      <c r="K33" s="7"/>
    </row>
    <row r="34" spans="1:14" x14ac:dyDescent="0.2">
      <c r="A34" s="15" t="s">
        <v>10</v>
      </c>
      <c r="B34" s="2">
        <v>49908.47</v>
      </c>
      <c r="C34" s="2"/>
      <c r="E34" s="1"/>
    </row>
    <row r="35" spans="1:14" x14ac:dyDescent="0.2">
      <c r="A35" s="15" t="s">
        <v>11</v>
      </c>
      <c r="B35" s="2">
        <v>288477.61</v>
      </c>
      <c r="D35" s="1"/>
      <c r="E35" s="1"/>
    </row>
    <row r="36" spans="1:14" ht="15" x14ac:dyDescent="0.2">
      <c r="A36" s="15" t="s">
        <v>61</v>
      </c>
      <c r="B36" s="2">
        <v>330804.86</v>
      </c>
      <c r="H36" s="16" t="s">
        <v>57</v>
      </c>
      <c r="I36" s="31"/>
      <c r="J36" s="31"/>
      <c r="K36" s="32"/>
      <c r="L36" s="16"/>
      <c r="M36" s="33">
        <f>+M12</f>
        <v>2938336.28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-665525.09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-665525.09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5104205.5799999982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-195794.42000000179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-195794.42000000179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5104205.5799999982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8042541.8600000003</v>
      </c>
      <c r="H55" s="29" t="s">
        <v>15</v>
      </c>
      <c r="I55" s="13"/>
      <c r="J55" s="13"/>
      <c r="K55" s="13"/>
      <c r="L55" s="2"/>
      <c r="M55" s="17">
        <f>+M36+M50</f>
        <v>8042541.8599999975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2018-09-26T04:46:27Z</dcterms:modified>
</cp:coreProperties>
</file>