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45" i="1"/>
  <c r="C36" i="1"/>
  <c r="C31" i="1"/>
  <c r="C37" i="1" s="1"/>
  <c r="C46" i="1" s="1"/>
  <c r="C20" i="1"/>
  <c r="C15" i="1"/>
  <c r="C23" i="1" s="1"/>
  <c r="C27" i="2" l="1"/>
  <c r="C34" i="2" s="1"/>
  <c r="C38" i="2" s="1"/>
  <c r="C42" i="2" s="1"/>
  <c r="C45" i="2" s="1"/>
</calcChain>
</file>

<file path=xl/sharedStrings.xml><?xml version="1.0" encoding="utf-8"?>
<sst xmlns="http://schemas.openxmlformats.org/spreadsheetml/2006/main" count="74" uniqueCount="66">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</sst>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8/08%20HOJA%20CONSOLIDACION%20AGOSTO%202018/HOJA%20CONSOLIDACION%2031%20AGOSTO%202018-BALANCES%20GRUPO%20IFBAC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Ago"/>
      <sheetName val="Pda.Eliminacion Est.Resulta Ago"/>
      <sheetName val="Partida Eliminacion-Patrimonio"/>
      <sheetName val="Anexo partida eliminac.Patrimon"/>
      <sheetName val="Cuadre 31 Julio 2018 BAC"/>
      <sheetName val="Cuadre"/>
      <sheetName val="HOJA CONSOLIDACION AGOSTO 2018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colorId="57" zoomScaleNormal="100" workbookViewId="0">
      <selection activeCell="F46" sqref="F46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43343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563660847.71000016</v>
      </c>
    </row>
    <row r="13" spans="1:11" ht="15" customHeight="1">
      <c r="A13" s="17" t="s">
        <v>8</v>
      </c>
      <c r="B13" s="18"/>
      <c r="C13" s="19">
        <v>77392157.150000006</v>
      </c>
      <c r="K13" s="20"/>
    </row>
    <row r="14" spans="1:11" ht="15" customHeight="1">
      <c r="A14" s="17" t="s">
        <v>9</v>
      </c>
      <c r="B14" s="18"/>
      <c r="C14" s="19">
        <v>1693430653</v>
      </c>
      <c r="K14" s="21"/>
    </row>
    <row r="15" spans="1:11" ht="15" customHeight="1">
      <c r="B15" s="18"/>
      <c r="C15" s="22">
        <f>SUM(C12:C14)</f>
        <v>2334483657.8600001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2883313.3400000003</v>
      </c>
      <c r="K17" s="23"/>
    </row>
    <row r="18" spans="1:11" ht="15" customHeight="1">
      <c r="A18" s="2" t="s">
        <v>12</v>
      </c>
      <c r="B18" s="18"/>
      <c r="C18" s="12">
        <v>270288.57999998331</v>
      </c>
      <c r="K18" s="24"/>
    </row>
    <row r="19" spans="1:11" ht="15" customHeight="1">
      <c r="A19" s="25" t="s">
        <v>13</v>
      </c>
      <c r="B19" s="18"/>
      <c r="C19" s="12">
        <v>25468027.16</v>
      </c>
      <c r="K19" s="24"/>
    </row>
    <row r="20" spans="1:11" ht="15" customHeight="1">
      <c r="B20" s="18"/>
      <c r="C20" s="22">
        <f>SUM(C17:C19)</f>
        <v>28621629.079999983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28292708.299999997</v>
      </c>
    </row>
    <row r="23" spans="1:11" ht="15.75" customHeight="1" thickBot="1">
      <c r="A23" s="27" t="s">
        <v>16</v>
      </c>
      <c r="B23" s="28"/>
      <c r="C23" s="29">
        <f>+C15+C20+C22</f>
        <v>2391397995.2400002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1666929814.8500001</v>
      </c>
    </row>
    <row r="28" spans="1:11" ht="15" customHeight="1">
      <c r="A28" s="17" t="s">
        <v>19</v>
      </c>
      <c r="B28" s="32"/>
      <c r="C28" s="12">
        <v>180349167.59</v>
      </c>
    </row>
    <row r="29" spans="1:11" ht="15" customHeight="1">
      <c r="A29" s="17" t="s">
        <v>20</v>
      </c>
      <c r="B29" s="32"/>
      <c r="C29" s="12">
        <v>201023534.31999999</v>
      </c>
    </row>
    <row r="30" spans="1:11" ht="15" customHeight="1">
      <c r="A30" s="17" t="s">
        <v>21</v>
      </c>
      <c r="B30" s="32"/>
      <c r="C30" s="12">
        <v>26220836.859999999</v>
      </c>
    </row>
    <row r="31" spans="1:11" ht="15" customHeight="1">
      <c r="B31" s="32"/>
      <c r="C31" s="22">
        <f>SUM(C27:C30)</f>
        <v>2074523353.6199999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31701631.819999993</v>
      </c>
    </row>
    <row r="34" spans="1:6" ht="15" customHeight="1">
      <c r="A34" s="2" t="s">
        <v>24</v>
      </c>
      <c r="B34" s="32"/>
      <c r="C34" s="12">
        <v>5149810.9299999988</v>
      </c>
    </row>
    <row r="35" spans="1:6" ht="15" customHeight="1">
      <c r="A35" s="2" t="s">
        <v>25</v>
      </c>
      <c r="B35" s="32"/>
      <c r="C35" s="12">
        <v>8602556.6399999987</v>
      </c>
    </row>
    <row r="36" spans="1:6" ht="15" customHeight="1">
      <c r="B36" s="32"/>
      <c r="C36" s="22">
        <f>SUM(C33:C35)</f>
        <v>45453999.389999993</v>
      </c>
    </row>
    <row r="37" spans="1:6" ht="15" customHeight="1">
      <c r="A37" s="33" t="s">
        <v>26</v>
      </c>
      <c r="B37" s="32"/>
      <c r="C37" s="22">
        <f>+C31+C36</f>
        <v>2119977353.01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583.45000004768372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124470458.77999997</v>
      </c>
    </row>
    <row r="45" spans="1:6" ht="15" customHeight="1">
      <c r="A45" s="27" t="s">
        <v>32</v>
      </c>
      <c r="B45" s="32"/>
      <c r="C45" s="22">
        <f>SUM(C42:C44)</f>
        <v>271420058.77999997</v>
      </c>
    </row>
    <row r="46" spans="1:6" ht="15" customHeight="1" thickBot="1">
      <c r="A46" s="33" t="s">
        <v>33</v>
      </c>
      <c r="B46" s="28"/>
      <c r="C46" s="29">
        <f>+C37+C39+C45</f>
        <v>2391397995.2399998</v>
      </c>
      <c r="F46" s="37"/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abSelected="1" topLeftCell="A37" zoomScale="110" zoomScaleNormal="110" workbookViewId="0">
      <selection activeCell="C54" sqref="C54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43343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SUM(C10:C16)</f>
        <v>163677213.25999999</v>
      </c>
    </row>
    <row r="10" spans="1:3">
      <c r="A10" s="44" t="s">
        <v>39</v>
      </c>
      <c r="B10" s="54"/>
      <c r="C10" s="19">
        <v>112673924.31</v>
      </c>
    </row>
    <row r="11" spans="1:3">
      <c r="A11" s="44" t="s">
        <v>40</v>
      </c>
      <c r="B11" s="54"/>
      <c r="C11" s="19">
        <v>8200335.9000000004</v>
      </c>
    </row>
    <row r="12" spans="1:3">
      <c r="A12" s="55" t="s">
        <v>41</v>
      </c>
      <c r="B12" s="54"/>
      <c r="C12" s="19">
        <v>2048272.57</v>
      </c>
    </row>
    <row r="13" spans="1:3">
      <c r="A13" s="55" t="s">
        <v>42</v>
      </c>
      <c r="B13" s="54"/>
      <c r="C13" s="19">
        <v>7723.86</v>
      </c>
    </row>
    <row r="14" spans="1:3">
      <c r="A14" s="44" t="s">
        <v>43</v>
      </c>
      <c r="B14" s="54"/>
      <c r="C14" s="19">
        <v>5346990.75</v>
      </c>
    </row>
    <row r="15" spans="1:3">
      <c r="A15" s="44" t="s">
        <v>44</v>
      </c>
      <c r="B15" s="54"/>
      <c r="C15" s="19">
        <v>1693274.84</v>
      </c>
    </row>
    <row r="16" spans="1:3">
      <c r="A16" s="44" t="s">
        <v>45</v>
      </c>
      <c r="B16" s="54"/>
      <c r="C16" s="19">
        <v>33706691.029999994</v>
      </c>
    </row>
    <row r="17" spans="1:3">
      <c r="A17" s="44" t="s">
        <v>46</v>
      </c>
      <c r="B17" s="54"/>
      <c r="C17" s="56"/>
    </row>
    <row r="18" spans="1:3">
      <c r="A18" s="52" t="s">
        <v>47</v>
      </c>
      <c r="B18" s="54"/>
      <c r="C18" s="57">
        <f>SUM(C19:C23)</f>
        <v>45719707.700000003</v>
      </c>
    </row>
    <row r="19" spans="1:3">
      <c r="A19" s="44" t="s">
        <v>48</v>
      </c>
      <c r="B19" s="54"/>
      <c r="C19" s="58">
        <v>25065523.690000001</v>
      </c>
    </row>
    <row r="20" spans="1:3">
      <c r="A20" s="44" t="s">
        <v>49</v>
      </c>
      <c r="B20" s="54"/>
      <c r="C20" s="58">
        <v>4930722.97</v>
      </c>
    </row>
    <row r="21" spans="1:3">
      <c r="A21" s="44" t="s">
        <v>50</v>
      </c>
      <c r="B21" s="54"/>
      <c r="C21" s="58">
        <v>7578755.9800000004</v>
      </c>
    </row>
    <row r="22" spans="1:3">
      <c r="A22" s="59" t="s">
        <v>51</v>
      </c>
      <c r="B22" s="54"/>
      <c r="C22" s="58">
        <v>283731.46000000002</v>
      </c>
    </row>
    <row r="23" spans="1:3">
      <c r="A23" s="44" t="s">
        <v>52</v>
      </c>
      <c r="B23" s="54"/>
      <c r="C23" s="57">
        <v>7860973.5999999996</v>
      </c>
    </row>
    <row r="24" spans="1:3">
      <c r="A24" s="44" t="s">
        <v>46</v>
      </c>
      <c r="B24" s="54"/>
      <c r="C24" s="60"/>
    </row>
    <row r="25" spans="1:3">
      <c r="A25" s="59" t="s">
        <v>53</v>
      </c>
      <c r="B25" s="54"/>
      <c r="C25" s="57">
        <v>27846343.300000001</v>
      </c>
    </row>
    <row r="26" spans="1:3">
      <c r="B26" s="54"/>
      <c r="C26" s="58"/>
    </row>
    <row r="27" spans="1:3">
      <c r="A27" s="61" t="s">
        <v>54</v>
      </c>
      <c r="B27" s="54"/>
      <c r="C27" s="60">
        <f>SUM(C9-C18-C25)</f>
        <v>90111162.25999999</v>
      </c>
    </row>
    <row r="28" spans="1:3">
      <c r="B28" s="54"/>
      <c r="C28" s="58"/>
    </row>
    <row r="29" spans="1:3">
      <c r="A29" s="52" t="s">
        <v>55</v>
      </c>
      <c r="B29" s="54"/>
      <c r="C29" s="57">
        <f>SUM(C30:C32)</f>
        <v>69864177.510000005</v>
      </c>
    </row>
    <row r="30" spans="1:3">
      <c r="A30" s="44" t="s">
        <v>56</v>
      </c>
      <c r="B30" s="54"/>
      <c r="C30" s="62">
        <v>27739234.490000002</v>
      </c>
    </row>
    <row r="31" spans="1:3">
      <c r="A31" s="44" t="s">
        <v>57</v>
      </c>
      <c r="B31" s="54"/>
      <c r="C31" s="63">
        <v>37218139.270000003</v>
      </c>
    </row>
    <row r="32" spans="1:3">
      <c r="A32" s="44" t="s">
        <v>58</v>
      </c>
      <c r="B32" s="54"/>
      <c r="C32" s="63">
        <v>4906803.75</v>
      </c>
    </row>
    <row r="33" spans="1:5">
      <c r="B33" s="54"/>
      <c r="C33" s="56"/>
    </row>
    <row r="34" spans="1:5">
      <c r="A34" s="61" t="s">
        <v>59</v>
      </c>
      <c r="B34" s="54"/>
      <c r="C34" s="64">
        <f>SUM(C27-C29)</f>
        <v>20246984.749999985</v>
      </c>
    </row>
    <row r="35" spans="1:5" ht="9.9499999999999993" customHeight="1">
      <c r="A35" s="59"/>
      <c r="B35" s="54"/>
      <c r="C35" s="64"/>
    </row>
    <row r="36" spans="1:5" ht="9.9499999999999993" customHeight="1">
      <c r="A36" s="44" t="s">
        <v>46</v>
      </c>
      <c r="B36" s="54"/>
      <c r="C36" s="58"/>
    </row>
    <row r="37" spans="1:5">
      <c r="A37" s="44" t="s">
        <v>60</v>
      </c>
      <c r="B37" s="54"/>
      <c r="C37" s="57">
        <v>3493795.8900000025</v>
      </c>
    </row>
    <row r="38" spans="1:5">
      <c r="A38" s="65" t="s">
        <v>61</v>
      </c>
      <c r="B38" s="54"/>
      <c r="C38" s="60">
        <f>+C34+C37</f>
        <v>23740780.639999986</v>
      </c>
    </row>
    <row r="39" spans="1:5" ht="9.9499999999999993" customHeight="1">
      <c r="B39" s="54"/>
      <c r="C39" s="58"/>
    </row>
    <row r="40" spans="1:5">
      <c r="A40" s="44" t="s">
        <v>62</v>
      </c>
      <c r="B40" s="54"/>
      <c r="C40" s="58">
        <v>-8031567</v>
      </c>
    </row>
    <row r="41" spans="1:5">
      <c r="A41" s="44" t="s">
        <v>63</v>
      </c>
      <c r="B41" s="54"/>
      <c r="C41" s="58">
        <v>-907885.04</v>
      </c>
    </row>
    <row r="42" spans="1:5">
      <c r="A42" s="61" t="s">
        <v>64</v>
      </c>
      <c r="C42" s="56">
        <f>+C38+C40+C41</f>
        <v>14801328.599999987</v>
      </c>
    </row>
    <row r="43" spans="1:5">
      <c r="A43" s="59"/>
      <c r="C43" s="60"/>
    </row>
    <row r="44" spans="1:5">
      <c r="A44" s="66" t="s">
        <v>27</v>
      </c>
      <c r="B44" s="66"/>
      <c r="C44" s="64">
        <v>0</v>
      </c>
    </row>
    <row r="45" spans="1:5" ht="15.75" thickBot="1">
      <c r="A45" s="52" t="s">
        <v>65</v>
      </c>
      <c r="B45" s="54"/>
      <c r="C45" s="67">
        <f>+C42-C44</f>
        <v>14801328.599999987</v>
      </c>
      <c r="E45" s="68"/>
    </row>
    <row r="46" spans="1:5" ht="16.5" thickTop="1" thickBot="1">
      <c r="A46" s="50"/>
      <c r="B46" s="50"/>
      <c r="C46" s="50"/>
    </row>
    <row r="47" spans="1:5" ht="15.75" thickTop="1">
      <c r="A47" s="51"/>
      <c r="B47" s="51"/>
      <c r="C47" s="51"/>
    </row>
    <row r="48" spans="1:5">
      <c r="A48" s="69"/>
      <c r="B48" s="69"/>
    </row>
    <row r="49" spans="1:3">
      <c r="A49" s="69"/>
      <c r="B49" s="69"/>
      <c r="C49" s="69"/>
    </row>
    <row r="50" spans="1:3">
      <c r="A50" s="69"/>
      <c r="B50" s="69"/>
      <c r="C50" s="69"/>
    </row>
    <row r="51" spans="1:3">
      <c r="A51" s="39" t="s">
        <v>34</v>
      </c>
      <c r="B51" s="39"/>
      <c r="C51" s="39"/>
    </row>
    <row r="52" spans="1:3">
      <c r="A52" s="40" t="s">
        <v>35</v>
      </c>
      <c r="B52" s="40"/>
      <c r="C52" s="40"/>
    </row>
    <row r="62" spans="1:3">
      <c r="A62" s="70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9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2018-09-17T16:42:01Z</cp:lastPrinted>
  <dcterms:created xsi:type="dcterms:W3CDTF">2018-09-17T16:40:45Z</dcterms:created>
  <dcterms:modified xsi:type="dcterms:W3CDTF">2018-09-17T16:42:03Z</dcterms:modified>
</cp:coreProperties>
</file>