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CONOS\"/>
    </mc:Choice>
  </mc:AlternateContent>
  <bookViews>
    <workbookView xWindow="0" yWindow="0" windowWidth="19200" windowHeight="6470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Balance!$A$1:$M$69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O37" i="1"/>
  <c r="O36" i="1"/>
  <c r="O35" i="1"/>
  <c r="O34" i="1"/>
  <c r="O33" i="1"/>
  <c r="O32" i="1"/>
  <c r="O31" i="1"/>
  <c r="K31" i="1"/>
  <c r="O25" i="1"/>
  <c r="O22" i="1"/>
  <c r="O21" i="1"/>
  <c r="O20" i="1"/>
  <c r="O19" i="1"/>
  <c r="K19" i="1"/>
  <c r="O17" i="1"/>
  <c r="O16" i="1"/>
  <c r="O15" i="1"/>
  <c r="O14" i="1"/>
  <c r="K13" i="1"/>
  <c r="K27" i="1" s="1"/>
  <c r="O27" i="1" s="1"/>
  <c r="O13" i="1" l="1"/>
  <c r="O42" i="1" l="1"/>
  <c r="O41" i="1"/>
  <c r="K39" i="1" l="1"/>
  <c r="O40" i="1"/>
  <c r="K44" i="1" l="1"/>
  <c r="O44" i="1" s="1"/>
  <c r="O39" i="1"/>
  <c r="O50" i="1"/>
  <c r="K23" i="2" l="1"/>
  <c r="K48" i="1"/>
  <c r="O49" i="1"/>
  <c r="K35" i="2"/>
  <c r="K13" i="2" l="1"/>
  <c r="K33" i="2" s="1"/>
  <c r="K40" i="2" s="1"/>
  <c r="K43" i="2" s="1"/>
  <c r="K49" i="2" s="1"/>
  <c r="K51" i="2" s="1"/>
  <c r="O48" i="1"/>
  <c r="K51" i="1"/>
  <c r="K74" i="1" l="1"/>
  <c r="O51" i="1"/>
</calcChain>
</file>

<file path=xl/sharedStrings.xml><?xml version="1.0" encoding="utf-8"?>
<sst xmlns="http://schemas.openxmlformats.org/spreadsheetml/2006/main" count="75" uniqueCount="70">
  <si>
    <t>SCOTIABANK EL SALVADOR, S.A Y SUBSIDIARIAS</t>
  </si>
  <si>
    <t>(San Salvador, República de El Salvador)</t>
  </si>
  <si>
    <t>Balance General</t>
  </si>
  <si>
    <t>Al 31 de julio de 2018</t>
  </si>
  <si>
    <t>(Cifras en Miles de Dólares de los Estados Unidos de América)</t>
  </si>
  <si>
    <t>Variacion</t>
  </si>
  <si>
    <t>Activos</t>
  </si>
  <si>
    <t>Activos de intermediación</t>
  </si>
  <si>
    <t>Caja y bancos</t>
  </si>
  <si>
    <t>Reportos y otras operaciones bursátiles (neto)</t>
  </si>
  <si>
    <t>Inversiones financieras (neto)</t>
  </si>
  <si>
    <t xml:space="preserve">Cartera de préstamos (neto) 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</si>
  <si>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</si>
  <si>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</si>
  <si>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</si>
  <si>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</si>
  <si>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</si>
  <si>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</si>
  <si>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</si>
  <si>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</si>
  <si>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</si>
  <si>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</si>
  <si>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</si>
  <si>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</si>
  <si>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</si>
  <si>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Titulos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</si>
  <si>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</si>
  <si>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</si>
  <si>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</si>
  <si>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</si>
  <si>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</si>
  <si>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</si>
  <si>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</si>
  <si>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</si>
  <si>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</si>
  <si>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</si>
  <si>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 xml:space="preserve"> </t>
  </si>
  <si>
    <t xml:space="preserve">                                                                                    </t>
  </si>
  <si>
    <t xml:space="preserve">                                                                              Directora de Finanzas                                                Contador                                 </t>
  </si>
  <si>
    <t>SCOTIABANK EL SALVADOR, S.A. Y SUBSIDIARIAS</t>
  </si>
  <si>
    <t>Estado de Resultados</t>
  </si>
  <si>
    <t>Por el período del 01 de enero al 31 de julio de 2018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</si>
  <si>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</si>
  <si>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</si>
  <si>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</si>
  <si>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</si>
  <si>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</si>
  <si>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</si>
  <si>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</si>
  <si>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</si>
  <si>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</si>
  <si>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</si>
  <si>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</si>
  <si>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</si>
  <si>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</si>
  <si>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</si>
  <si>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</si>
  <si>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</si>
  <si>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</si>
  <si>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</si>
  <si>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</si>
  <si>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</si>
  <si>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</si>
  <si>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</si>
  <si>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 xml:space="preserve">Utilidad antes de impuesto y contribución especial </t>
  </si>
  <si>
    <t>Impuesto sobre la renta</t>
  </si>
  <si>
    <t>Contribución especial grandes contribuyentes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</si>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</sst>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;\(#,##0.0\)"/>
    <numFmt numFmtId="165" formatCode="#,##0.0_);\(#,##0.0\)"/>
    <numFmt numFmtId="166" formatCode="#,##0.0000_);\(#,##0.0000\)"/>
    <numFmt numFmtId="167" formatCode="General_)"/>
    <numFmt numFmtId="168" formatCode="_ * #,##0.00_ ;_ * \-#,##0.00_ ;_ * &quot;-&quot;??_ ;_ @_ "/>
  </numFmts>
  <fonts count="27">
    <font>
      <sz val="10"/>
      <name val="Arial"/>
    </font>
    <font>
      <sz val="10"/>
      <name val="Geneva"/>
      <family val="2"/>
    </font>
    <font>
      <b/>
      <sz val="12"/>
      <name val="Helvetica"/>
      <family val="2"/>
    </font>
    <font>
      <b/>
      <sz val="12"/>
      <color theme="0"/>
      <name val="Helvetica"/>
      <family val="2"/>
    </font>
    <font>
      <sz val="10"/>
      <name val="Arial"/>
    </font>
    <font>
      <sz val="11"/>
      <name val="Helv"/>
    </font>
    <font>
      <sz val="11"/>
      <name val="Helvetica"/>
      <family val="2"/>
    </font>
    <font>
      <sz val="11"/>
      <color theme="0"/>
      <name val="Helvetica"/>
      <family val="2"/>
    </font>
    <font>
      <sz val="11"/>
      <name val="Helvetica"/>
    </font>
    <font>
      <b/>
      <sz val="11"/>
      <name val="Helvetica"/>
      <family val="2"/>
    </font>
    <font>
      <b/>
      <sz val="11"/>
      <color theme="0"/>
      <name val="Helvetica"/>
      <family val="2"/>
    </font>
    <font>
      <b/>
      <u/>
      <sz val="11"/>
      <name val="Helvetica"/>
      <family val="2"/>
    </font>
    <font>
      <b/>
      <u/>
      <sz val="11"/>
      <color theme="0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8"/>
      <color theme="0"/>
      <name val="Helvetica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1"/>
      <name val="Helvetica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8"/>
      <name val="Helvetica"/>
      <family val="2"/>
    </font>
    <font>
      <sz val="11"/>
      <color theme="0"/>
      <name val="Helv"/>
    </font>
    <font>
      <sz val="10"/>
      <name val="Helvetica"/>
      <family val="2"/>
    </font>
    <font>
      <sz val="12"/>
      <name val="Helvetica"/>
      <family val="2"/>
    </font>
    <font>
      <b/>
      <sz val="11"/>
      <name val="Helv"/>
    </font>
    <font>
      <b/>
      <sz val="1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2" applyFont="1" applyFill="1" applyAlignment="1">
      <alignment horizontal="centerContinuous"/>
    </xf>
    <xf numFmtId="0" fontId="3" fillId="2" borderId="0" xfId="2" applyFont="1" applyFill="1" applyAlignment="1">
      <alignment horizontal="centerContinuous"/>
    </xf>
    <xf numFmtId="43" fontId="5" fillId="0" borderId="0" xfId="1" applyFont="1" applyFill="1"/>
    <xf numFmtId="0" fontId="5" fillId="0" borderId="0" xfId="2" applyFont="1" applyFill="1"/>
    <xf numFmtId="0" fontId="6" fillId="2" borderId="0" xfId="2" applyFont="1" applyFill="1" applyAlignment="1">
      <alignment horizontal="centerContinuous"/>
    </xf>
    <xf numFmtId="0" fontId="7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9" fillId="2" borderId="0" xfId="2" applyFont="1" applyFill="1" applyAlignment="1">
      <alignment horizontal="centerContinuous"/>
    </xf>
    <xf numFmtId="0" fontId="10" fillId="2" borderId="0" xfId="2" applyFont="1" applyFill="1" applyAlignment="1">
      <alignment horizontal="centerContinuous"/>
    </xf>
    <xf numFmtId="0" fontId="6" fillId="2" borderId="0" xfId="2" applyFont="1" applyFill="1" applyBorder="1"/>
    <xf numFmtId="0" fontId="6" fillId="2" borderId="0" xfId="2" applyFont="1" applyFill="1" applyBorder="1" applyAlignment="1">
      <alignment horizontal="center"/>
    </xf>
    <xf numFmtId="0" fontId="7" fillId="2" borderId="0" xfId="2" applyFont="1" applyFill="1" applyBorder="1"/>
    <xf numFmtId="43" fontId="5" fillId="0" borderId="0" xfId="1" applyFont="1" applyFill="1" applyBorder="1"/>
    <xf numFmtId="0" fontId="6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2" borderId="0" xfId="2" applyFont="1" applyFill="1"/>
    <xf numFmtId="0" fontId="7" fillId="2" borderId="0" xfId="2" applyFont="1" applyFill="1"/>
    <xf numFmtId="0" fontId="9" fillId="2" borderId="0" xfId="2" applyFont="1" applyFill="1"/>
    <xf numFmtId="0" fontId="6" fillId="2" borderId="0" xfId="2" applyFont="1" applyFill="1" applyAlignment="1">
      <alignment horizontal="right"/>
    </xf>
    <xf numFmtId="164" fontId="6" fillId="2" borderId="1" xfId="0" applyNumberFormat="1" applyFont="1" applyFill="1" applyBorder="1"/>
    <xf numFmtId="37" fontId="6" fillId="2" borderId="0" xfId="2" applyNumberFormat="1" applyFont="1" applyFill="1" applyBorder="1"/>
    <xf numFmtId="164" fontId="7" fillId="2" borderId="1" xfId="0" applyNumberFormat="1" applyFont="1" applyFill="1" applyBorder="1"/>
    <xf numFmtId="164" fontId="6" fillId="0" borderId="1" xfId="0" applyNumberFormat="1" applyFont="1" applyBorder="1"/>
    <xf numFmtId="0" fontId="6" fillId="2" borderId="0" xfId="2" applyFont="1" applyFill="1" applyAlignment="1">
      <alignment horizontal="left" indent="1"/>
    </xf>
    <xf numFmtId="0" fontId="6" fillId="2" borderId="0" xfId="2" applyFont="1" applyFill="1" applyAlignment="1">
      <alignment horizontal="center"/>
    </xf>
    <xf numFmtId="164" fontId="6" fillId="2" borderId="0" xfId="0" applyNumberFormat="1" applyFont="1" applyFill="1"/>
    <xf numFmtId="164" fontId="7" fillId="2" borderId="0" xfId="0" applyNumberFormat="1" applyFont="1" applyFill="1"/>
    <xf numFmtId="164" fontId="6" fillId="0" borderId="0" xfId="0" applyNumberFormat="1" applyFont="1"/>
    <xf numFmtId="0" fontId="8" fillId="2" borderId="0" xfId="2" applyFont="1" applyFill="1" applyAlignment="1">
      <alignment horizontal="left" indent="1"/>
    </xf>
    <xf numFmtId="0" fontId="8" fillId="2" borderId="0" xfId="2" applyFont="1" applyFill="1"/>
    <xf numFmtId="0" fontId="9" fillId="2" borderId="0" xfId="2" applyFont="1" applyFill="1" applyAlignment="1">
      <alignment horizontal="left"/>
    </xf>
    <xf numFmtId="164" fontId="6" fillId="2" borderId="2" xfId="0" applyNumberFormat="1" applyFont="1" applyFill="1" applyBorder="1"/>
    <xf numFmtId="164" fontId="7" fillId="2" borderId="2" xfId="0" applyNumberFormat="1" applyFont="1" applyFill="1" applyBorder="1"/>
    <xf numFmtId="164" fontId="6" fillId="0" borderId="2" xfId="0" applyNumberFormat="1" applyFont="1" applyBorder="1"/>
    <xf numFmtId="37" fontId="7" fillId="2" borderId="0" xfId="2" applyNumberFormat="1" applyFont="1" applyFill="1" applyBorder="1"/>
    <xf numFmtId="37" fontId="6" fillId="0" borderId="0" xfId="2" applyNumberFormat="1" applyFont="1" applyFill="1" applyBorder="1"/>
    <xf numFmtId="37" fontId="6" fillId="2" borderId="0" xfId="2" applyNumberFormat="1" applyFont="1" applyFill="1"/>
    <xf numFmtId="37" fontId="7" fillId="2" borderId="0" xfId="2" applyNumberFormat="1" applyFont="1" applyFill="1"/>
    <xf numFmtId="37" fontId="6" fillId="0" borderId="0" xfId="2" applyNumberFormat="1" applyFont="1" applyFill="1"/>
    <xf numFmtId="164" fontId="6" fillId="2" borderId="3" xfId="0" applyNumberFormat="1" applyFont="1" applyFill="1" applyBorder="1"/>
    <xf numFmtId="164" fontId="7" fillId="2" borderId="3" xfId="0" applyNumberFormat="1" applyFont="1" applyFill="1" applyBorder="1"/>
    <xf numFmtId="164" fontId="6" fillId="0" borderId="4" xfId="0" applyNumberFormat="1" applyFont="1" applyBorder="1"/>
    <xf numFmtId="165" fontId="6" fillId="2" borderId="0" xfId="2" applyNumberFormat="1" applyFont="1" applyFill="1"/>
    <xf numFmtId="165" fontId="7" fillId="2" borderId="0" xfId="2" applyNumberFormat="1" applyFont="1" applyFill="1"/>
    <xf numFmtId="165" fontId="6" fillId="0" borderId="0" xfId="2" applyNumberFormat="1" applyFont="1" applyFill="1"/>
    <xf numFmtId="165" fontId="6" fillId="0" borderId="1" xfId="2" applyNumberFormat="1" applyFont="1" applyFill="1" applyBorder="1"/>
    <xf numFmtId="37" fontId="6" fillId="2" borderId="0" xfId="3" applyNumberFormat="1" applyFont="1" applyFill="1" applyBorder="1"/>
    <xf numFmtId="37" fontId="7" fillId="2" borderId="0" xfId="3" applyNumberFormat="1" applyFont="1" applyFill="1" applyBorder="1"/>
    <xf numFmtId="0" fontId="13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166" fontId="6" fillId="0" borderId="0" xfId="2" applyNumberFormat="1" applyFont="1" applyFill="1"/>
    <xf numFmtId="37" fontId="7" fillId="0" borderId="0" xfId="2" applyNumberFormat="1" applyFont="1" applyFill="1"/>
    <xf numFmtId="0" fontId="14" fillId="0" borderId="0" xfId="2" applyFont="1" applyFill="1"/>
    <xf numFmtId="0" fontId="14" fillId="0" borderId="0" xfId="2" applyFont="1" applyFill="1" applyAlignment="1">
      <alignment horizontal="center"/>
    </xf>
    <xf numFmtId="0" fontId="15" fillId="0" borderId="0" xfId="2" applyFont="1" applyFill="1"/>
    <xf numFmtId="0" fontId="16" fillId="0" borderId="5" xfId="2" applyFont="1" applyFill="1" applyBorder="1"/>
    <xf numFmtId="0" fontId="16" fillId="0" borderId="5" xfId="2" applyFont="1" applyFill="1" applyBorder="1" applyAlignment="1">
      <alignment horizontal="center"/>
    </xf>
    <xf numFmtId="0" fontId="17" fillId="0" borderId="5" xfId="2" applyFont="1" applyFill="1" applyBorder="1"/>
    <xf numFmtId="0" fontId="16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/>
    <xf numFmtId="0" fontId="18" fillId="0" borderId="0" xfId="2" applyFont="1" applyFill="1"/>
    <xf numFmtId="0" fontId="19" fillId="0" borderId="0" xfId="2" applyFont="1" applyFill="1"/>
    <xf numFmtId="37" fontId="20" fillId="0" borderId="0" xfId="0" applyNumberFormat="1" applyFont="1" applyFill="1" applyAlignment="1" applyProtection="1">
      <alignment horizontal="center"/>
    </xf>
    <xf numFmtId="37" fontId="14" fillId="0" borderId="0" xfId="2" applyNumberFormat="1" applyFont="1" applyFill="1"/>
    <xf numFmtId="37" fontId="15" fillId="0" borderId="0" xfId="2" applyNumberFormat="1" applyFont="1" applyFill="1"/>
    <xf numFmtId="167" fontId="20" fillId="0" borderId="0" xfId="0" applyNumberFormat="1" applyFont="1" applyFill="1"/>
    <xf numFmtId="167" fontId="19" fillId="0" borderId="0" xfId="0" applyNumberFormat="1" applyFont="1" applyFill="1" applyAlignment="1"/>
    <xf numFmtId="37" fontId="21" fillId="0" borderId="0" xfId="2" applyNumberFormat="1" applyFont="1" applyFill="1"/>
    <xf numFmtId="37" fontId="15" fillId="0" borderId="0" xfId="2" applyNumberFormat="1" applyFont="1" applyFill="1" applyBorder="1" applyAlignment="1"/>
    <xf numFmtId="0" fontId="0" fillId="0" borderId="0" xfId="0" applyFill="1"/>
    <xf numFmtId="0" fontId="19" fillId="0" borderId="0" xfId="0" applyFont="1" applyFill="1"/>
    <xf numFmtId="0" fontId="5" fillId="0" borderId="0" xfId="2" applyFont="1" applyFill="1" applyAlignment="1">
      <alignment horizontal="center"/>
    </xf>
    <xf numFmtId="37" fontId="5" fillId="0" borderId="0" xfId="2" applyNumberFormat="1" applyFont="1" applyFill="1"/>
    <xf numFmtId="37" fontId="22" fillId="0" borderId="0" xfId="2" applyNumberFormat="1" applyFont="1" applyFill="1"/>
    <xf numFmtId="43" fontId="5" fillId="0" borderId="0" xfId="1" applyFont="1" applyFill="1" applyAlignment="1"/>
    <xf numFmtId="0" fontId="5" fillId="0" borderId="0" xfId="2" applyFont="1" applyFill="1" applyAlignment="1"/>
    <xf numFmtId="0" fontId="5" fillId="0" borderId="0" xfId="2" applyFont="1" applyFill="1" applyBorder="1"/>
    <xf numFmtId="39" fontId="5" fillId="3" borderId="0" xfId="2" applyNumberFormat="1" applyFont="1" applyFill="1"/>
    <xf numFmtId="0" fontId="22" fillId="0" borderId="0" xfId="2" applyFont="1" applyFill="1"/>
    <xf numFmtId="0" fontId="2" fillId="0" borderId="0" xfId="2" applyFont="1" applyFill="1" applyAlignment="1"/>
    <xf numFmtId="0" fontId="6" fillId="0" borderId="0" xfId="2" applyFont="1" applyFill="1" applyAlignment="1"/>
    <xf numFmtId="0" fontId="9" fillId="0" borderId="0" xfId="2" applyFont="1" applyFill="1" applyAlignment="1">
      <alignment horizontal="left"/>
    </xf>
    <xf numFmtId="0" fontId="23" fillId="2" borderId="0" xfId="2" applyFont="1" applyFill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Fill="1" applyAlignment="1">
      <alignment horizontal="left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/>
    <xf numFmtId="0" fontId="9" fillId="2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 applyBorder="1"/>
    <xf numFmtId="165" fontId="6" fillId="2" borderId="1" xfId="4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5" fontId="6" fillId="0" borderId="0" xfId="4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37" fontId="6" fillId="2" borderId="0" xfId="2" applyNumberFormat="1" applyFont="1" applyFill="1" applyBorder="1" applyAlignment="1">
      <alignment horizontal="center"/>
    </xf>
    <xf numFmtId="165" fontId="6" fillId="2" borderId="0" xfId="4" applyNumberFormat="1" applyFont="1" applyFill="1" applyBorder="1" applyAlignment="1">
      <alignment horizontal="right"/>
    </xf>
    <xf numFmtId="164" fontId="24" fillId="2" borderId="0" xfId="0" applyNumberFormat="1" applyFont="1" applyFill="1" applyBorder="1" applyAlignment="1">
      <alignment horizontal="right"/>
    </xf>
    <xf numFmtId="37" fontId="6" fillId="2" borderId="0" xfId="2" quotePrefix="1" applyNumberFormat="1" applyFont="1" applyFill="1" applyBorder="1" applyAlignment="1">
      <alignment horizontal="left"/>
    </xf>
    <xf numFmtId="37" fontId="23" fillId="2" borderId="0" xfId="2" applyNumberFormat="1" applyFont="1" applyFill="1" applyBorder="1"/>
    <xf numFmtId="37" fontId="6" fillId="2" borderId="0" xfId="2" applyNumberFormat="1" applyFont="1" applyFill="1" applyBorder="1" applyAlignment="1">
      <alignment horizontal="left"/>
    </xf>
    <xf numFmtId="37" fontId="9" fillId="2" borderId="0" xfId="2" quotePrefix="1" applyNumberFormat="1" applyFont="1" applyFill="1" applyBorder="1" applyAlignment="1">
      <alignment horizontal="left"/>
    </xf>
    <xf numFmtId="37" fontId="9" fillId="2" borderId="0" xfId="2" applyNumberFormat="1" applyFont="1" applyFill="1" applyBorder="1"/>
    <xf numFmtId="0" fontId="25" fillId="0" borderId="0" xfId="2" applyFont="1" applyFill="1"/>
    <xf numFmtId="0" fontId="6" fillId="2" borderId="0" xfId="0" applyFont="1" applyFill="1"/>
    <xf numFmtId="0" fontId="6" fillId="2" borderId="0" xfId="0" applyFont="1" applyFill="1" applyBorder="1" applyAlignment="1">
      <alignment horizontal="left" indent="1"/>
    </xf>
    <xf numFmtId="165" fontId="6" fillId="2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0" fontId="11" fillId="2" borderId="0" xfId="0" applyFont="1" applyFill="1" applyBorder="1"/>
    <xf numFmtId="0" fontId="26" fillId="2" borderId="0" xfId="0" applyFont="1" applyFill="1"/>
    <xf numFmtId="165" fontId="6" fillId="2" borderId="1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6" fontId="6" fillId="0" borderId="0" xfId="4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6" fillId="2" borderId="1" xfId="2" applyNumberFormat="1" applyFont="1" applyFill="1" applyBorder="1" applyAlignment="1">
      <alignment horizontal="right"/>
    </xf>
    <xf numFmtId="165" fontId="6" fillId="2" borderId="0" xfId="2" applyNumberFormat="1" applyFont="1" applyFill="1" applyAlignment="1"/>
    <xf numFmtId="165" fontId="6" fillId="2" borderId="0" xfId="2" applyNumberFormat="1" applyFont="1" applyFill="1" applyBorder="1" applyAlignment="1"/>
    <xf numFmtId="165" fontId="23" fillId="2" borderId="0" xfId="2" applyNumberFormat="1" applyFont="1" applyFill="1" applyAlignment="1"/>
    <xf numFmtId="165" fontId="6" fillId="0" borderId="0" xfId="2" applyNumberFormat="1" applyFont="1" applyFill="1" applyBorder="1" applyAlignment="1"/>
    <xf numFmtId="165" fontId="5" fillId="0" borderId="0" xfId="2" applyNumberFormat="1" applyFont="1" applyFill="1" applyAlignment="1"/>
    <xf numFmtId="165" fontId="6" fillId="2" borderId="1" xfId="2" applyNumberFormat="1" applyFont="1" applyFill="1" applyBorder="1" applyAlignment="1"/>
    <xf numFmtId="37" fontId="9" fillId="2" borderId="0" xfId="2" applyNumberFormat="1" applyFont="1" applyFill="1"/>
    <xf numFmtId="0" fontId="9" fillId="2" borderId="0" xfId="0" applyFont="1" applyFill="1" applyBorder="1" applyAlignment="1"/>
    <xf numFmtId="165" fontId="23" fillId="2" borderId="0" xfId="2" applyNumberFormat="1" applyFont="1" applyFill="1" applyBorder="1" applyAlignment="1"/>
    <xf numFmtId="0" fontId="6" fillId="2" borderId="0" xfId="0" applyFont="1" applyFill="1" applyBorder="1" applyAlignment="1"/>
    <xf numFmtId="0" fontId="9" fillId="2" borderId="0" xfId="0" applyFont="1" applyFill="1" applyAlignment="1"/>
    <xf numFmtId="0" fontId="23" fillId="2" borderId="0" xfId="0" applyFont="1" applyFill="1" applyAlignment="1">
      <alignment horizontal="left"/>
    </xf>
    <xf numFmtId="165" fontId="6" fillId="2" borderId="2" xfId="2" applyNumberFormat="1" applyFont="1" applyFill="1" applyBorder="1" applyAlignment="1"/>
    <xf numFmtId="43" fontId="6" fillId="2" borderId="0" xfId="1" applyFont="1" applyFill="1"/>
    <xf numFmtId="37" fontId="6" fillId="2" borderId="0" xfId="2" applyNumberFormat="1" applyFont="1" applyFill="1" applyAlignment="1">
      <alignment horizontal="center"/>
    </xf>
    <xf numFmtId="37" fontId="6" fillId="2" borderId="0" xfId="2" applyNumberFormat="1" applyFont="1" applyFill="1" applyBorder="1" applyAlignment="1"/>
    <xf numFmtId="37" fontId="23" fillId="2" borderId="0" xfId="2" applyNumberFormat="1" applyFont="1" applyFill="1"/>
    <xf numFmtId="37" fontId="6" fillId="0" borderId="0" xfId="2" applyNumberFormat="1" applyFont="1" applyFill="1" applyBorder="1" applyAlignment="1"/>
    <xf numFmtId="39" fontId="6" fillId="2" borderId="0" xfId="2" applyNumberFormat="1" applyFont="1" applyFill="1" applyBorder="1" applyAlignment="1"/>
    <xf numFmtId="37" fontId="14" fillId="0" borderId="0" xfId="2" applyNumberFormat="1" applyFont="1" applyFill="1" applyBorder="1" applyAlignment="1"/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2964519/AppData/Local/Microsoft/Windows/INetCache/Content.Outlook/7RPIGQKQ/EF%20SEPARADO%2031-0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BANCOMERCIO"/>
      <sheetName val="SBancom"/>
      <sheetName val="BC-S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zoomScale="93" zoomScaleNormal="93" workbookViewId="0">
      <selection activeCell="A62" sqref="A62:IV62"/>
    </sheetView>
  </sheetViews>
  <sheetFormatPr defaultColWidth="10.7265625" defaultRowHeight="14.15" customHeight="1"/>
  <cols>
    <col min="1" max="6" width="2.453125" style="4" customWidth="1"/>
    <col min="7" max="7" width="3.81640625" style="4" customWidth="1"/>
    <col min="8" max="8" width="48.1796875" style="4" customWidth="1"/>
    <col min="9" max="10" width="5.54296875" style="77" customWidth="1"/>
    <col min="11" max="11" width="13.81640625" style="4" customWidth="1"/>
    <col min="12" max="12" width="4.1796875" style="4" customWidth="1"/>
    <col min="13" max="13" width="13.1796875" style="84" hidden="1" customWidth="1"/>
    <col min="14" max="14" width="0.7265625" style="3" customWidth="1"/>
    <col min="15" max="15" width="12" style="4" hidden="1" customWidth="1"/>
    <col min="16" max="16384" width="10.7265625" style="4"/>
  </cols>
  <sheetData>
    <row r="1" spans="1:15" ht="1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5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5" ht="14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5" ht="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5" ht="14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5" ht="1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5" ht="14">
      <c r="A7" s="5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5" ht="0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5" ht="15" customHeight="1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5" ht="15" customHeight="1">
      <c r="A10" s="10"/>
      <c r="B10" s="10"/>
      <c r="C10" s="10"/>
      <c r="D10" s="10"/>
      <c r="E10" s="10"/>
      <c r="F10" s="10"/>
      <c r="G10" s="10"/>
      <c r="H10" s="10"/>
      <c r="I10" s="11"/>
      <c r="J10" s="11"/>
      <c r="K10" s="10"/>
      <c r="L10" s="10"/>
      <c r="M10" s="12"/>
      <c r="N10" s="13"/>
    </row>
    <row r="11" spans="1:15" ht="14.15" customHeight="1">
      <c r="B11" s="14"/>
      <c r="C11" s="14"/>
      <c r="D11" s="14"/>
      <c r="E11" s="14"/>
      <c r="F11" s="14"/>
      <c r="G11" s="14"/>
      <c r="H11" s="14"/>
      <c r="I11" s="15"/>
      <c r="J11" s="15"/>
      <c r="K11" s="16">
        <v>2018</v>
      </c>
      <c r="L11" s="15"/>
      <c r="M11" s="17"/>
      <c r="O11" s="18" t="s">
        <v>5</v>
      </c>
    </row>
    <row r="12" spans="1:15" ht="14">
      <c r="A12" s="19" t="s">
        <v>6</v>
      </c>
      <c r="B12" s="14"/>
      <c r="C12" s="14"/>
      <c r="D12" s="14"/>
      <c r="E12" s="14"/>
      <c r="F12" s="14"/>
      <c r="G12" s="14"/>
      <c r="H12" s="19"/>
      <c r="I12" s="15"/>
      <c r="J12" s="15"/>
      <c r="K12" s="14"/>
      <c r="L12" s="14"/>
      <c r="M12" s="20"/>
    </row>
    <row r="13" spans="1:15" ht="14">
      <c r="A13" s="21" t="s">
        <v>7</v>
      </c>
      <c r="B13" s="14"/>
      <c r="C13" s="14"/>
      <c r="D13" s="14"/>
      <c r="E13" s="14"/>
      <c r="F13" s="14"/>
      <c r="G13" s="14"/>
      <c r="H13" s="14"/>
      <c r="I13" s="22"/>
      <c r="J13" s="22"/>
      <c r="K13" s="23">
        <f>SUM(K14:K17)</f>
        <v>1904099.6</v>
      </c>
      <c r="L13" s="24"/>
      <c r="M13" s="25"/>
      <c r="O13" s="26">
        <f t="shared" ref="O13:O22" si="0">+K13-M13</f>
        <v>1904099.6</v>
      </c>
    </row>
    <row r="14" spans="1:15" ht="14.15" customHeight="1">
      <c r="A14" s="27" t="s">
        <v>8</v>
      </c>
      <c r="B14" s="14"/>
      <c r="C14" s="14"/>
      <c r="D14" s="14"/>
      <c r="E14" s="14"/>
      <c r="F14" s="14"/>
      <c r="G14" s="14"/>
      <c r="H14" s="14"/>
      <c r="I14" s="28"/>
      <c r="J14" s="28"/>
      <c r="K14" s="29">
        <v>441883.5</v>
      </c>
      <c r="L14" s="24"/>
      <c r="M14" s="30"/>
      <c r="O14" s="31">
        <f t="shared" si="0"/>
        <v>441883.5</v>
      </c>
    </row>
    <row r="15" spans="1:15" ht="14.15" hidden="1" customHeight="1">
      <c r="A15" s="32" t="s">
        <v>9</v>
      </c>
      <c r="B15" s="33"/>
      <c r="C15" s="14"/>
      <c r="D15" s="14"/>
      <c r="E15" s="14"/>
      <c r="F15" s="14"/>
      <c r="G15" s="14"/>
      <c r="H15" s="14"/>
      <c r="I15" s="28"/>
      <c r="J15" s="28"/>
      <c r="K15" s="29">
        <v>0</v>
      </c>
      <c r="L15" s="24"/>
      <c r="M15" s="30"/>
      <c r="O15" s="31">
        <f>+K15-M15</f>
        <v>0</v>
      </c>
    </row>
    <row r="16" spans="1:15" ht="14.15" customHeight="1">
      <c r="A16" s="27" t="s">
        <v>10</v>
      </c>
      <c r="B16" s="14"/>
      <c r="C16" s="14"/>
      <c r="D16" s="14"/>
      <c r="E16" s="14"/>
      <c r="F16" s="14"/>
      <c r="G16" s="14"/>
      <c r="H16" s="14"/>
      <c r="I16" s="28"/>
      <c r="J16" s="28"/>
      <c r="K16" s="29">
        <v>57435.5</v>
      </c>
      <c r="L16" s="24"/>
      <c r="M16" s="30"/>
      <c r="O16" s="31">
        <f t="shared" si="0"/>
        <v>57435.5</v>
      </c>
    </row>
    <row r="17" spans="1:15" ht="14.15" customHeight="1">
      <c r="A17" s="27" t="s">
        <v>11</v>
      </c>
      <c r="B17" s="14"/>
      <c r="C17" s="14"/>
      <c r="D17" s="14"/>
      <c r="E17" s="14"/>
      <c r="F17" s="14"/>
      <c r="G17" s="14"/>
      <c r="H17" s="14"/>
      <c r="I17" s="28"/>
      <c r="J17" s="28"/>
      <c r="K17" s="23">
        <v>1404780.6</v>
      </c>
      <c r="L17" s="24"/>
      <c r="M17" s="25"/>
      <c r="O17" s="26">
        <f t="shared" si="0"/>
        <v>1404780.6</v>
      </c>
    </row>
    <row r="18" spans="1:15" ht="7.5" customHeight="1">
      <c r="A18" s="27"/>
      <c r="B18" s="14"/>
      <c r="C18" s="14"/>
      <c r="D18" s="14"/>
      <c r="E18" s="14"/>
      <c r="F18" s="14"/>
      <c r="G18" s="14"/>
      <c r="H18" s="14"/>
      <c r="I18" s="28"/>
      <c r="J18" s="28"/>
      <c r="K18" s="29"/>
      <c r="L18" s="24"/>
      <c r="M18" s="30"/>
      <c r="O18" s="31"/>
    </row>
    <row r="19" spans="1:15" ht="14.15" customHeight="1">
      <c r="A19" s="34" t="s">
        <v>12</v>
      </c>
      <c r="B19" s="14"/>
      <c r="C19" s="14"/>
      <c r="D19" s="14"/>
      <c r="E19" s="14"/>
      <c r="F19" s="14"/>
      <c r="G19" s="14"/>
      <c r="H19" s="14"/>
      <c r="I19" s="28"/>
      <c r="J19" s="28"/>
      <c r="K19" s="23">
        <f>SUM(K20:K22)</f>
        <v>52240.200000000004</v>
      </c>
      <c r="L19" s="24"/>
      <c r="M19" s="25"/>
      <c r="O19" s="26">
        <f t="shared" si="0"/>
        <v>52240.200000000004</v>
      </c>
    </row>
    <row r="20" spans="1:15" ht="14.15" customHeight="1">
      <c r="A20" s="27" t="s">
        <v>13</v>
      </c>
      <c r="B20" s="14"/>
      <c r="C20" s="14"/>
      <c r="D20" s="14"/>
      <c r="E20" s="14"/>
      <c r="F20" s="14"/>
      <c r="G20" s="14"/>
      <c r="H20" s="14"/>
      <c r="I20" s="28"/>
      <c r="J20" s="28"/>
      <c r="K20" s="29">
        <v>5209.3</v>
      </c>
      <c r="L20" s="24"/>
      <c r="M20" s="30"/>
      <c r="O20" s="31">
        <f t="shared" si="0"/>
        <v>5209.3</v>
      </c>
    </row>
    <row r="21" spans="1:15" ht="14.15" customHeight="1">
      <c r="A21" s="27" t="s">
        <v>14</v>
      </c>
      <c r="B21" s="14"/>
      <c r="C21" s="14"/>
      <c r="D21" s="14"/>
      <c r="E21" s="14"/>
      <c r="F21" s="14"/>
      <c r="G21" s="14"/>
      <c r="H21" s="14"/>
      <c r="I21" s="28"/>
      <c r="J21" s="28"/>
      <c r="K21" s="29">
        <v>3764.1</v>
      </c>
      <c r="L21" s="24"/>
      <c r="M21" s="30"/>
      <c r="O21" s="31">
        <f t="shared" si="0"/>
        <v>3764.1</v>
      </c>
    </row>
    <row r="22" spans="1:15" ht="14.15" customHeight="1">
      <c r="A22" s="27" t="s">
        <v>15</v>
      </c>
      <c r="B22" s="14"/>
      <c r="C22" s="14"/>
      <c r="D22" s="14"/>
      <c r="E22" s="14"/>
      <c r="F22" s="14"/>
      <c r="G22" s="14"/>
      <c r="H22" s="14"/>
      <c r="I22" s="28"/>
      <c r="J22" s="28"/>
      <c r="K22" s="23">
        <v>43266.8</v>
      </c>
      <c r="L22" s="24"/>
      <c r="M22" s="25"/>
      <c r="O22" s="26">
        <f t="shared" si="0"/>
        <v>43266.8</v>
      </c>
    </row>
    <row r="23" spans="1:15" ht="8.25" customHeight="1">
      <c r="A23" s="27"/>
      <c r="B23" s="14"/>
      <c r="C23" s="14"/>
      <c r="D23" s="14"/>
      <c r="E23" s="14"/>
      <c r="F23" s="14"/>
      <c r="G23" s="14"/>
      <c r="H23" s="14"/>
      <c r="I23" s="28"/>
      <c r="J23" s="28"/>
      <c r="K23" s="29"/>
      <c r="L23" s="24"/>
      <c r="M23" s="30"/>
      <c r="O23" s="31"/>
    </row>
    <row r="24" spans="1:15" ht="14.15" customHeight="1">
      <c r="A24" s="34" t="s">
        <v>16</v>
      </c>
      <c r="B24" s="14"/>
      <c r="C24" s="14"/>
      <c r="D24" s="14"/>
      <c r="E24" s="14"/>
      <c r="F24" s="14"/>
      <c r="G24" s="14"/>
      <c r="H24" s="14"/>
      <c r="I24" s="28"/>
      <c r="J24" s="28"/>
      <c r="K24" s="29"/>
      <c r="L24" s="24"/>
      <c r="M24" s="30"/>
      <c r="O24" s="31"/>
    </row>
    <row r="25" spans="1:15" ht="14.15" customHeight="1">
      <c r="A25" s="27" t="s">
        <v>17</v>
      </c>
      <c r="B25" s="14"/>
      <c r="C25" s="14"/>
      <c r="D25" s="14"/>
      <c r="E25" s="14"/>
      <c r="F25" s="14"/>
      <c r="G25" s="14"/>
      <c r="H25" s="14"/>
      <c r="I25" s="28"/>
      <c r="J25" s="28"/>
      <c r="K25" s="29">
        <v>36063.1</v>
      </c>
      <c r="L25" s="24"/>
      <c r="M25" s="30"/>
      <c r="O25" s="31">
        <f>+K25-M25</f>
        <v>36063.1</v>
      </c>
    </row>
    <row r="26" spans="1:15" ht="9" hidden="1" customHeight="1">
      <c r="A26" s="27"/>
      <c r="B26" s="14"/>
      <c r="C26" s="14"/>
      <c r="D26" s="14"/>
      <c r="E26" s="14"/>
      <c r="F26" s="14"/>
      <c r="G26" s="14"/>
      <c r="H26" s="14"/>
      <c r="I26" s="28"/>
      <c r="J26" s="28"/>
      <c r="K26" s="29"/>
      <c r="L26" s="24"/>
      <c r="M26" s="30"/>
      <c r="O26" s="31"/>
    </row>
    <row r="27" spans="1:15" ht="15.75" customHeight="1" thickBot="1">
      <c r="A27" s="21" t="s">
        <v>18</v>
      </c>
      <c r="B27" s="14"/>
      <c r="C27" s="14"/>
      <c r="D27" s="14"/>
      <c r="E27" s="14"/>
      <c r="F27" s="14"/>
      <c r="G27" s="14"/>
      <c r="H27" s="14"/>
      <c r="I27" s="28"/>
      <c r="J27" s="28"/>
      <c r="K27" s="35">
        <f>K26+K19+K13+K25</f>
        <v>1992402.9000000001</v>
      </c>
      <c r="L27" s="24"/>
      <c r="M27" s="36"/>
      <c r="O27" s="37">
        <f t="shared" ref="O27:O51" si="1">+K27-M27</f>
        <v>1992402.9000000001</v>
      </c>
    </row>
    <row r="28" spans="1:15" ht="9" customHeight="1" thickTop="1">
      <c r="A28" s="21"/>
      <c r="B28" s="14"/>
      <c r="C28" s="14"/>
      <c r="D28" s="14"/>
      <c r="E28" s="14"/>
      <c r="F28" s="14"/>
      <c r="G28" s="14"/>
      <c r="H28" s="14"/>
      <c r="I28" s="28"/>
      <c r="J28" s="28"/>
      <c r="K28" s="24"/>
      <c r="L28" s="24"/>
      <c r="M28" s="38"/>
      <c r="O28" s="39"/>
    </row>
    <row r="29" spans="1:15" ht="14.15" customHeight="1">
      <c r="A29" s="19" t="s">
        <v>19</v>
      </c>
      <c r="B29" s="14"/>
      <c r="C29" s="14"/>
      <c r="D29" s="14"/>
      <c r="E29" s="14"/>
      <c r="F29" s="14"/>
      <c r="G29" s="14"/>
      <c r="H29" s="14"/>
      <c r="I29" s="28"/>
      <c r="J29" s="28"/>
      <c r="K29" s="40"/>
      <c r="L29" s="40"/>
      <c r="M29" s="41"/>
      <c r="O29" s="42"/>
    </row>
    <row r="30" spans="1:15" ht="9" customHeight="1">
      <c r="A30" s="21"/>
      <c r="B30" s="14"/>
      <c r="C30" s="14"/>
      <c r="D30" s="14"/>
      <c r="E30" s="14"/>
      <c r="F30" s="14"/>
      <c r="G30" s="14"/>
      <c r="H30" s="14"/>
      <c r="I30" s="28"/>
      <c r="J30" s="28"/>
      <c r="K30" s="40"/>
      <c r="L30" s="40"/>
      <c r="M30" s="41"/>
      <c r="O30" s="42"/>
    </row>
    <row r="31" spans="1:15" ht="14.15" customHeight="1">
      <c r="A31" s="21" t="s">
        <v>20</v>
      </c>
      <c r="B31" s="14"/>
      <c r="C31" s="14"/>
      <c r="D31" s="14"/>
      <c r="E31" s="14"/>
      <c r="F31" s="14"/>
      <c r="G31" s="14"/>
      <c r="H31" s="14"/>
      <c r="I31" s="28"/>
      <c r="J31" s="28"/>
      <c r="K31" s="23">
        <f>SUM(K32:K37)</f>
        <v>1614351.7999999998</v>
      </c>
      <c r="L31" s="40"/>
      <c r="M31" s="25"/>
      <c r="O31" s="26">
        <f t="shared" si="1"/>
        <v>1614351.7999999998</v>
      </c>
    </row>
    <row r="32" spans="1:15" ht="14.15" customHeight="1">
      <c r="A32" s="27" t="s">
        <v>21</v>
      </c>
      <c r="B32" s="14"/>
      <c r="C32" s="14"/>
      <c r="D32" s="14"/>
      <c r="E32" s="14"/>
      <c r="F32" s="14"/>
      <c r="G32" s="14"/>
      <c r="H32" s="14"/>
      <c r="I32" s="28"/>
      <c r="J32" s="28"/>
      <c r="K32" s="29">
        <v>1422582.9</v>
      </c>
      <c r="L32" s="40"/>
      <c r="M32" s="30"/>
      <c r="O32" s="31">
        <f t="shared" si="1"/>
        <v>1422582.9</v>
      </c>
    </row>
    <row r="33" spans="1:15" ht="14.15" customHeight="1">
      <c r="A33" s="27" t="s">
        <v>22</v>
      </c>
      <c r="B33" s="14"/>
      <c r="C33" s="14"/>
      <c r="D33" s="14"/>
      <c r="E33" s="14"/>
      <c r="F33" s="14"/>
      <c r="G33" s="14"/>
      <c r="H33" s="14"/>
      <c r="I33" s="28"/>
      <c r="J33" s="28"/>
      <c r="K33" s="29">
        <v>312.89999999999998</v>
      </c>
      <c r="L33" s="40"/>
      <c r="M33" s="30"/>
      <c r="O33" s="31">
        <f t="shared" si="1"/>
        <v>312.89999999999998</v>
      </c>
    </row>
    <row r="34" spans="1:15" ht="14.15" customHeight="1">
      <c r="A34" s="27" t="s">
        <v>23</v>
      </c>
      <c r="B34" s="14"/>
      <c r="C34" s="14"/>
      <c r="D34" s="14"/>
      <c r="E34" s="14"/>
      <c r="F34" s="14"/>
      <c r="G34" s="14"/>
      <c r="H34" s="14"/>
      <c r="I34" s="28"/>
      <c r="J34" s="28"/>
      <c r="K34" s="29">
        <v>114464.1</v>
      </c>
      <c r="L34" s="40"/>
      <c r="M34" s="30"/>
      <c r="O34" s="31">
        <f t="shared" si="1"/>
        <v>114464.1</v>
      </c>
    </row>
    <row r="35" spans="1:15" ht="14" hidden="1">
      <c r="A35" s="32" t="s">
        <v>24</v>
      </c>
      <c r="B35" s="14"/>
      <c r="C35" s="14"/>
      <c r="D35" s="14"/>
      <c r="E35" s="14"/>
      <c r="F35" s="14"/>
      <c r="G35" s="14"/>
      <c r="H35" s="14"/>
      <c r="I35" s="28"/>
      <c r="J35" s="28"/>
      <c r="K35" s="29">
        <v>0</v>
      </c>
      <c r="L35" s="40"/>
      <c r="M35" s="30"/>
      <c r="O35" s="31">
        <f t="shared" si="1"/>
        <v>0</v>
      </c>
    </row>
    <row r="36" spans="1:15" ht="14.15" customHeight="1">
      <c r="A36" s="27" t="s">
        <v>25</v>
      </c>
      <c r="B36" s="14"/>
      <c r="C36" s="14"/>
      <c r="D36" s="14"/>
      <c r="E36" s="14"/>
      <c r="F36" s="14"/>
      <c r="G36" s="14"/>
      <c r="H36" s="14"/>
      <c r="I36" s="28"/>
      <c r="J36" s="28"/>
      <c r="K36" s="29">
        <v>70533.2</v>
      </c>
      <c r="L36" s="24"/>
      <c r="M36" s="30"/>
      <c r="O36" s="31">
        <f t="shared" si="1"/>
        <v>70533.2</v>
      </c>
    </row>
    <row r="37" spans="1:15" ht="15.75" customHeight="1">
      <c r="A37" s="27" t="s">
        <v>26</v>
      </c>
      <c r="B37" s="14"/>
      <c r="C37" s="14"/>
      <c r="D37" s="14"/>
      <c r="E37" s="14"/>
      <c r="F37" s="14"/>
      <c r="G37" s="14"/>
      <c r="H37" s="14"/>
      <c r="I37" s="28"/>
      <c r="J37" s="28"/>
      <c r="K37" s="23">
        <v>6458.7</v>
      </c>
      <c r="L37" s="24"/>
      <c r="M37" s="25"/>
      <c r="O37" s="31">
        <f t="shared" si="1"/>
        <v>6458.7</v>
      </c>
    </row>
    <row r="38" spans="1:15" ht="7.5" customHeight="1">
      <c r="A38" s="14"/>
      <c r="B38" s="14"/>
      <c r="C38" s="14"/>
      <c r="D38" s="14"/>
      <c r="E38" s="14"/>
      <c r="F38" s="14"/>
      <c r="G38" s="14"/>
      <c r="H38" s="14"/>
      <c r="I38" s="28"/>
      <c r="J38" s="28"/>
      <c r="K38" s="29"/>
      <c r="L38" s="40"/>
      <c r="M38" s="30"/>
      <c r="O38" s="31"/>
    </row>
    <row r="39" spans="1:15" ht="14.15" customHeight="1">
      <c r="A39" s="21" t="s">
        <v>27</v>
      </c>
      <c r="B39" s="14"/>
      <c r="C39" s="14"/>
      <c r="D39" s="14"/>
      <c r="E39" s="14"/>
      <c r="F39" s="14"/>
      <c r="G39" s="14"/>
      <c r="H39" s="14"/>
      <c r="I39" s="28"/>
      <c r="J39" s="28"/>
      <c r="K39" s="23">
        <f>SUM(K40:K42)</f>
        <v>40260.200000000004</v>
      </c>
      <c r="L39" s="40"/>
      <c r="M39" s="25"/>
      <c r="O39" s="26">
        <f t="shared" si="1"/>
        <v>40260.200000000004</v>
      </c>
    </row>
    <row r="40" spans="1:15" ht="14.15" customHeight="1">
      <c r="A40" s="27" t="s">
        <v>28</v>
      </c>
      <c r="B40" s="14"/>
      <c r="C40" s="14"/>
      <c r="D40" s="14"/>
      <c r="E40" s="14"/>
      <c r="F40" s="14"/>
      <c r="G40" s="14"/>
      <c r="H40" s="14"/>
      <c r="I40" s="28"/>
      <c r="J40" s="28"/>
      <c r="K40" s="29">
        <v>24741.200000000001</v>
      </c>
      <c r="L40" s="40"/>
      <c r="M40" s="30"/>
      <c r="O40" s="31">
        <f t="shared" si="1"/>
        <v>24741.200000000001</v>
      </c>
    </row>
    <row r="41" spans="1:15" ht="14.15" customHeight="1">
      <c r="A41" s="27" t="s">
        <v>29</v>
      </c>
      <c r="B41" s="14"/>
      <c r="C41" s="14"/>
      <c r="D41" s="14"/>
      <c r="E41" s="14"/>
      <c r="F41" s="14"/>
      <c r="G41" s="14"/>
      <c r="H41" s="14"/>
      <c r="I41" s="28"/>
      <c r="J41" s="28"/>
      <c r="K41" s="29">
        <v>9084.2000000000007</v>
      </c>
      <c r="L41" s="40"/>
      <c r="M41" s="30"/>
      <c r="O41" s="31">
        <f t="shared" si="1"/>
        <v>9084.2000000000007</v>
      </c>
    </row>
    <row r="42" spans="1:15" ht="14.15" customHeight="1">
      <c r="A42" s="27" t="s">
        <v>26</v>
      </c>
      <c r="B42" s="14"/>
      <c r="C42" s="14"/>
      <c r="D42" s="14"/>
      <c r="E42" s="14"/>
      <c r="F42" s="14"/>
      <c r="G42" s="14"/>
      <c r="H42" s="14"/>
      <c r="I42" s="28"/>
      <c r="J42" s="28"/>
      <c r="K42" s="23">
        <v>6434.8</v>
      </c>
      <c r="L42" s="40"/>
      <c r="M42" s="25"/>
      <c r="O42" s="26">
        <f t="shared" si="1"/>
        <v>6434.8</v>
      </c>
    </row>
    <row r="43" spans="1:15" ht="11.25" customHeight="1">
      <c r="A43" s="27"/>
      <c r="B43" s="14"/>
      <c r="C43" s="14"/>
      <c r="D43" s="14"/>
      <c r="E43" s="14"/>
      <c r="F43" s="14"/>
      <c r="G43" s="14"/>
      <c r="H43" s="14"/>
      <c r="I43" s="28"/>
      <c r="J43" s="28"/>
      <c r="K43" s="43"/>
      <c r="L43" s="40"/>
      <c r="M43" s="44"/>
      <c r="O43" s="31"/>
    </row>
    <row r="44" spans="1:15" ht="15" customHeight="1">
      <c r="A44" s="21" t="s">
        <v>30</v>
      </c>
      <c r="B44" s="14"/>
      <c r="C44" s="14"/>
      <c r="D44" s="14"/>
      <c r="E44" s="14"/>
      <c r="F44" s="14"/>
      <c r="G44" s="14"/>
      <c r="H44" s="14"/>
      <c r="I44" s="28"/>
      <c r="J44" s="28"/>
      <c r="K44" s="23">
        <f>K39+K31</f>
        <v>1654611.9999999998</v>
      </c>
      <c r="L44" s="40"/>
      <c r="M44" s="25"/>
      <c r="O44" s="45">
        <f>+K44-M44</f>
        <v>1654611.9999999998</v>
      </c>
    </row>
    <row r="45" spans="1:15" ht="7.5" customHeight="1">
      <c r="A45" s="14"/>
      <c r="B45" s="14"/>
      <c r="C45" s="14"/>
      <c r="D45" s="14"/>
      <c r="E45" s="14"/>
      <c r="F45" s="14"/>
      <c r="G45" s="14"/>
      <c r="H45" s="14"/>
      <c r="I45" s="28"/>
      <c r="J45" s="28"/>
      <c r="K45" s="40"/>
      <c r="L45" s="40"/>
      <c r="M45" s="41"/>
      <c r="O45" s="42"/>
    </row>
    <row r="46" spans="1:15" ht="14.25" customHeight="1">
      <c r="A46" s="21" t="s">
        <v>31</v>
      </c>
      <c r="B46" s="14"/>
      <c r="C46" s="14"/>
      <c r="D46" s="14"/>
      <c r="E46" s="14"/>
      <c r="F46" s="14"/>
      <c r="G46" s="14"/>
      <c r="H46" s="14"/>
      <c r="I46" s="28"/>
      <c r="J46" s="28"/>
      <c r="K46" s="46">
        <v>0</v>
      </c>
      <c r="L46" s="40"/>
      <c r="M46" s="47"/>
      <c r="O46" s="48">
        <f t="shared" si="1"/>
        <v>0</v>
      </c>
    </row>
    <row r="47" spans="1:15" ht="7.5" customHeight="1">
      <c r="A47" s="14"/>
      <c r="B47" s="14"/>
      <c r="C47" s="14"/>
      <c r="D47" s="14"/>
      <c r="E47" s="14"/>
      <c r="F47" s="14"/>
      <c r="G47" s="14"/>
      <c r="H47" s="14"/>
      <c r="I47" s="28"/>
      <c r="J47" s="28"/>
      <c r="K47" s="40"/>
      <c r="L47" s="40"/>
      <c r="M47" s="41"/>
      <c r="O47" s="42"/>
    </row>
    <row r="48" spans="1:15" ht="15" customHeight="1">
      <c r="A48" s="34" t="s">
        <v>32</v>
      </c>
      <c r="B48" s="14"/>
      <c r="C48" s="14"/>
      <c r="D48" s="14"/>
      <c r="E48" s="14"/>
      <c r="F48" s="14"/>
      <c r="G48" s="14"/>
      <c r="H48" s="14"/>
      <c r="I48" s="28"/>
      <c r="J48" s="28"/>
      <c r="K48" s="23">
        <f>SUM(K49:K50)</f>
        <v>337790.9</v>
      </c>
      <c r="L48" s="40"/>
      <c r="M48" s="25"/>
      <c r="O48" s="49">
        <f t="shared" si="1"/>
        <v>337790.9</v>
      </c>
    </row>
    <row r="49" spans="1:15" ht="14.15" customHeight="1">
      <c r="A49" s="27" t="s">
        <v>33</v>
      </c>
      <c r="B49" s="14"/>
      <c r="C49" s="14"/>
      <c r="D49" s="14"/>
      <c r="E49" s="14"/>
      <c r="F49" s="14"/>
      <c r="G49" s="14"/>
      <c r="H49" s="14"/>
      <c r="I49" s="28"/>
      <c r="J49" s="28"/>
      <c r="K49" s="29">
        <v>114131.2</v>
      </c>
      <c r="L49" s="40"/>
      <c r="M49" s="30"/>
      <c r="O49" s="31">
        <f t="shared" si="1"/>
        <v>114131.2</v>
      </c>
    </row>
    <row r="50" spans="1:15" ht="14.15" customHeight="1">
      <c r="A50" s="27" t="s">
        <v>34</v>
      </c>
      <c r="B50" s="14"/>
      <c r="C50" s="14"/>
      <c r="D50" s="14"/>
      <c r="E50" s="14"/>
      <c r="F50" s="14"/>
      <c r="G50" s="14"/>
      <c r="H50" s="14"/>
      <c r="I50" s="28"/>
      <c r="J50" s="28"/>
      <c r="K50" s="29">
        <v>223659.7</v>
      </c>
      <c r="L50" s="40"/>
      <c r="M50" s="30"/>
      <c r="O50" s="31">
        <f t="shared" si="1"/>
        <v>223659.7</v>
      </c>
    </row>
    <row r="51" spans="1:15" ht="15" customHeight="1" thickBot="1">
      <c r="A51" s="21" t="s">
        <v>35</v>
      </c>
      <c r="B51" s="14"/>
      <c r="C51" s="14"/>
      <c r="D51" s="14"/>
      <c r="E51" s="14"/>
      <c r="F51" s="14"/>
      <c r="G51" s="14"/>
      <c r="H51" s="14"/>
      <c r="I51" s="28"/>
      <c r="J51" s="28"/>
      <c r="K51" s="35">
        <f>+K48+K44+K46</f>
        <v>1992402.9</v>
      </c>
      <c r="L51" s="40"/>
      <c r="M51" s="36"/>
      <c r="O51" s="37">
        <f t="shared" si="1"/>
        <v>1992402.9</v>
      </c>
    </row>
    <row r="52" spans="1:15" ht="6" customHeight="1" thickTop="1">
      <c r="A52" s="14"/>
      <c r="B52" s="14"/>
      <c r="C52" s="14"/>
      <c r="D52" s="14"/>
      <c r="E52" s="14"/>
      <c r="F52" s="14"/>
      <c r="G52" s="14"/>
      <c r="H52" s="14"/>
      <c r="I52" s="28"/>
      <c r="J52" s="28"/>
      <c r="K52" s="40"/>
      <c r="L52" s="40"/>
      <c r="M52" s="41"/>
    </row>
    <row r="53" spans="1:15" ht="5.25" customHeight="1">
      <c r="A53" s="14"/>
      <c r="B53" s="14"/>
      <c r="C53" s="14"/>
      <c r="D53" s="14"/>
      <c r="E53" s="14"/>
      <c r="F53" s="14"/>
      <c r="G53" s="14"/>
      <c r="H53" s="14"/>
      <c r="I53" s="28"/>
      <c r="J53" s="28"/>
      <c r="K53" s="50"/>
      <c r="L53" s="40"/>
      <c r="M53" s="51"/>
    </row>
    <row r="54" spans="1:15" ht="14">
      <c r="A54" s="52"/>
      <c r="B54" s="53"/>
      <c r="C54" s="53"/>
      <c r="D54" s="53"/>
      <c r="E54" s="53"/>
      <c r="F54" s="53"/>
      <c r="G54" s="53"/>
      <c r="H54" s="53"/>
      <c r="I54" s="54"/>
      <c r="J54" s="54"/>
      <c r="K54" s="55"/>
      <c r="L54" s="42"/>
      <c r="M54" s="56"/>
    </row>
    <row r="55" spans="1:15" ht="14" thickBot="1">
      <c r="A55" s="57"/>
      <c r="B55" s="57"/>
      <c r="C55" s="58"/>
      <c r="D55" s="57"/>
      <c r="E55" s="57"/>
      <c r="F55" s="57"/>
      <c r="G55" s="57"/>
      <c r="H55" s="57"/>
      <c r="I55" s="57"/>
      <c r="J55" s="57"/>
      <c r="K55" s="57"/>
      <c r="L55" s="57"/>
      <c r="M55" s="59"/>
    </row>
    <row r="56" spans="1:15" ht="14" thickTop="1">
      <c r="A56" s="60"/>
      <c r="B56" s="60"/>
      <c r="C56" s="61"/>
      <c r="D56" s="60"/>
      <c r="E56" s="60"/>
      <c r="F56" s="60"/>
      <c r="G56" s="60"/>
      <c r="H56" s="60"/>
      <c r="I56" s="60"/>
      <c r="J56" s="60"/>
      <c r="K56" s="60"/>
      <c r="L56" s="60"/>
      <c r="M56" s="62"/>
    </row>
    <row r="57" spans="1:15" ht="13.5">
      <c r="A57" s="63"/>
      <c r="B57" s="63"/>
      <c r="C57" s="64"/>
      <c r="D57" s="63"/>
      <c r="E57" s="63"/>
      <c r="F57" s="63"/>
      <c r="G57" s="63"/>
      <c r="H57" s="63"/>
      <c r="I57" s="63"/>
      <c r="J57" s="63"/>
      <c r="K57" s="63"/>
      <c r="L57" s="63"/>
      <c r="M57" s="65"/>
    </row>
    <row r="58" spans="1:15" ht="14">
      <c r="A58" s="52"/>
      <c r="B58" s="53"/>
      <c r="C58" s="53"/>
      <c r="D58" s="53"/>
      <c r="E58" s="53"/>
      <c r="F58" s="53"/>
      <c r="G58" s="53"/>
      <c r="H58" s="53"/>
      <c r="I58" s="54"/>
      <c r="J58" s="54"/>
      <c r="K58" s="48"/>
      <c r="L58" s="42"/>
      <c r="M58" s="56"/>
    </row>
    <row r="59" spans="1:15" ht="14">
      <c r="A59" s="52"/>
      <c r="B59" s="53"/>
      <c r="C59" s="53"/>
      <c r="D59" s="53"/>
      <c r="E59" s="53"/>
      <c r="F59" s="53"/>
      <c r="G59" s="53"/>
      <c r="H59" s="53"/>
      <c r="I59" s="54"/>
      <c r="J59" s="54"/>
      <c r="K59" s="42"/>
      <c r="L59" s="42"/>
      <c r="M59" s="56"/>
    </row>
    <row r="60" spans="1:15" ht="14.5">
      <c r="A60" s="66"/>
      <c r="B60" s="53"/>
      <c r="C60" s="53"/>
      <c r="D60" s="53"/>
      <c r="E60" s="53"/>
      <c r="F60" s="53"/>
      <c r="G60" s="53"/>
      <c r="H60" s="53"/>
      <c r="I60" s="54"/>
      <c r="J60" s="54"/>
      <c r="K60" s="42"/>
      <c r="L60" s="42"/>
      <c r="M60" s="56"/>
    </row>
    <row r="61" spans="1:15" ht="14">
      <c r="A61" s="67"/>
      <c r="B61" s="68"/>
      <c r="C61" s="57"/>
      <c r="D61" s="57"/>
      <c r="E61" s="57"/>
      <c r="F61" s="57"/>
      <c r="G61" s="57"/>
      <c r="H61" s="57"/>
      <c r="I61" s="58"/>
      <c r="J61" s="58"/>
      <c r="K61" s="69"/>
      <c r="L61" s="69"/>
      <c r="M61" s="70"/>
    </row>
    <row r="62" spans="1:15" ht="15.75" customHeight="1">
      <c r="A62" s="67"/>
      <c r="B62" s="71"/>
      <c r="C62" s="57"/>
      <c r="D62" s="57"/>
      <c r="E62" s="57"/>
      <c r="F62" s="57"/>
      <c r="G62" s="57"/>
      <c r="H62" s="57"/>
      <c r="I62" s="58"/>
      <c r="J62" s="58"/>
      <c r="K62" s="69"/>
      <c r="L62" s="69"/>
      <c r="M62" s="70"/>
    </row>
    <row r="63" spans="1:15" s="75" customFormat="1" ht="14">
      <c r="A63" s="72"/>
      <c r="B63" s="71"/>
      <c r="C63" s="69"/>
      <c r="D63" s="69"/>
      <c r="E63" s="69"/>
      <c r="F63" s="73"/>
      <c r="G63" s="69"/>
      <c r="H63" s="69"/>
      <c r="I63" s="57"/>
      <c r="J63" s="57"/>
      <c r="K63" s="57"/>
      <c r="L63" s="69"/>
      <c r="M63" s="74"/>
      <c r="N63" s="3"/>
      <c r="O63" s="4"/>
    </row>
    <row r="64" spans="1:15" s="75" customFormat="1" ht="14">
      <c r="A64" s="72"/>
      <c r="B64" s="71"/>
      <c r="C64" s="69"/>
      <c r="D64" s="69"/>
      <c r="E64" s="69"/>
      <c r="F64" s="73"/>
      <c r="G64" s="69"/>
      <c r="H64" s="69"/>
      <c r="I64" s="57"/>
      <c r="J64" s="57"/>
      <c r="K64" s="57"/>
      <c r="L64" s="69"/>
      <c r="M64" s="74"/>
      <c r="N64" s="3"/>
      <c r="O64" s="4"/>
    </row>
    <row r="65" spans="1:17" s="75" customFormat="1" ht="14">
      <c r="A65" s="72"/>
      <c r="B65" s="71"/>
      <c r="C65" s="69"/>
      <c r="D65" s="69"/>
      <c r="E65" s="69"/>
      <c r="F65" s="73"/>
      <c r="G65" s="69"/>
      <c r="H65" s="69"/>
      <c r="I65" s="57"/>
      <c r="J65" s="57"/>
      <c r="K65" s="57"/>
      <c r="L65" s="69"/>
      <c r="M65" s="74"/>
      <c r="N65" s="3"/>
      <c r="O65" s="4"/>
    </row>
    <row r="66" spans="1:17" s="75" customFormat="1" ht="14">
      <c r="A66" s="67"/>
      <c r="B66" s="71" t="s">
        <v>36</v>
      </c>
      <c r="C66" s="57"/>
      <c r="D66" s="57"/>
      <c r="E66" s="57"/>
      <c r="F66" s="57"/>
      <c r="G66" s="57"/>
      <c r="H66" s="57"/>
      <c r="I66" s="57"/>
      <c r="J66" s="57"/>
      <c r="K66" s="57"/>
      <c r="L66" s="69"/>
      <c r="M66" s="70"/>
      <c r="N66" s="3"/>
      <c r="O66" s="4"/>
    </row>
    <row r="67" spans="1:17" s="75" customFormat="1" ht="14">
      <c r="A67" s="67"/>
      <c r="B67" s="71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9"/>
      <c r="N67" s="3"/>
      <c r="O67" s="4"/>
    </row>
    <row r="68" spans="1:17" s="75" customFormat="1" ht="14">
      <c r="A68" s="76" t="s">
        <v>37</v>
      </c>
      <c r="B68" s="71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9"/>
      <c r="N68" s="3"/>
      <c r="O68" s="4"/>
    </row>
    <row r="69" spans="1:17" s="75" customFormat="1" ht="15" customHeight="1">
      <c r="A69" s="76" t="s">
        <v>38</v>
      </c>
      <c r="B69" s="71"/>
      <c r="C69" s="57"/>
      <c r="D69" s="57"/>
      <c r="E69" s="57"/>
      <c r="F69" s="57"/>
      <c r="G69" s="57"/>
      <c r="H69" s="57"/>
      <c r="I69" s="69"/>
      <c r="J69" s="69"/>
      <c r="K69" s="69"/>
      <c r="L69" s="57"/>
      <c r="M69" s="59"/>
      <c r="N69" s="3"/>
      <c r="O69" s="4"/>
    </row>
    <row r="70" spans="1:17" ht="14.15" customHeight="1">
      <c r="K70" s="78"/>
      <c r="L70" s="78"/>
      <c r="M70" s="79"/>
    </row>
    <row r="71" spans="1:17" s="81" customFormat="1" ht="14.15" customHeight="1">
      <c r="A71" s="4"/>
      <c r="B71" s="4"/>
      <c r="C71" s="4"/>
      <c r="D71" s="4"/>
      <c r="E71" s="4"/>
      <c r="F71" s="4"/>
      <c r="G71" s="4"/>
      <c r="H71" s="4"/>
      <c r="I71" s="77"/>
      <c r="J71" s="77"/>
      <c r="K71" s="78"/>
      <c r="L71" s="78"/>
      <c r="M71" s="79"/>
      <c r="N71" s="80"/>
    </row>
    <row r="72" spans="1:17" ht="14.15" customHeight="1">
      <c r="K72" s="78"/>
      <c r="L72" s="78"/>
      <c r="M72" s="79"/>
    </row>
    <row r="73" spans="1:17" s="82" customFormat="1" ht="13.5">
      <c r="A73" s="4"/>
      <c r="B73" s="4"/>
      <c r="C73" s="4"/>
      <c r="D73" s="4"/>
      <c r="E73" s="4"/>
      <c r="F73" s="4"/>
      <c r="G73" s="4"/>
      <c r="H73" s="4"/>
      <c r="I73" s="77"/>
      <c r="J73" s="77"/>
      <c r="K73" s="78"/>
      <c r="L73" s="78"/>
      <c r="M73" s="79"/>
      <c r="N73" s="13"/>
    </row>
    <row r="74" spans="1:17" ht="13.5" customHeight="1">
      <c r="K74" s="83">
        <f>K51-K27</f>
        <v>0</v>
      </c>
      <c r="L74" s="78"/>
      <c r="M74" s="79"/>
      <c r="N74" s="13"/>
      <c r="O74" s="82"/>
      <c r="P74" s="82"/>
      <c r="Q74" s="82"/>
    </row>
    <row r="75" spans="1:17" ht="13.5" customHeight="1">
      <c r="K75" s="78"/>
      <c r="L75" s="78"/>
      <c r="M75" s="79"/>
    </row>
    <row r="76" spans="1:17" ht="14.15" customHeight="1">
      <c r="K76" s="78"/>
      <c r="L76" s="78"/>
      <c r="M76" s="79"/>
    </row>
    <row r="77" spans="1:17" ht="14.15" customHeight="1">
      <c r="K77" s="78"/>
      <c r="L77" s="78"/>
      <c r="M77" s="79"/>
    </row>
    <row r="78" spans="1:17" ht="14.15" customHeight="1">
      <c r="K78" s="78"/>
      <c r="L78" s="78"/>
      <c r="M78" s="79"/>
    </row>
    <row r="79" spans="1:17" ht="14.15" customHeight="1">
      <c r="K79" s="78"/>
      <c r="L79" s="78"/>
      <c r="M79" s="79"/>
    </row>
    <row r="80" spans="1:17" ht="14.15" customHeight="1">
      <c r="K80" s="78"/>
      <c r="L80" s="78"/>
      <c r="M80" s="79"/>
    </row>
    <row r="81" spans="11:13" ht="14.15" customHeight="1">
      <c r="K81" s="78"/>
      <c r="L81" s="78"/>
      <c r="M81" s="79"/>
    </row>
    <row r="82" spans="11:13" ht="14.15" customHeight="1">
      <c r="K82" s="78"/>
      <c r="L82" s="78"/>
      <c r="M82" s="79"/>
    </row>
    <row r="83" spans="11:13" ht="14.15" customHeight="1">
      <c r="K83" s="78"/>
      <c r="L83" s="78"/>
      <c r="M83" s="79"/>
    </row>
    <row r="84" spans="11:13" ht="14.15" customHeight="1">
      <c r="K84" s="78"/>
      <c r="L84" s="78"/>
      <c r="M84" s="79"/>
    </row>
    <row r="85" spans="11:13" ht="14.15" customHeight="1">
      <c r="K85" s="78"/>
      <c r="L85" s="78"/>
      <c r="M85" s="79"/>
    </row>
    <row r="86" spans="11:13" ht="14.15" customHeight="1">
      <c r="K86" s="78"/>
      <c r="L86" s="78"/>
      <c r="M86" s="79"/>
    </row>
    <row r="87" spans="11:13" ht="14.15" customHeight="1">
      <c r="K87" s="78"/>
      <c r="L87" s="78"/>
      <c r="M87" s="79"/>
    </row>
    <row r="88" spans="11:13" ht="14.15" customHeight="1">
      <c r="K88" s="78"/>
      <c r="L88" s="78"/>
      <c r="M88" s="79"/>
    </row>
    <row r="89" spans="11:13" ht="14.15" customHeight="1">
      <c r="K89" s="78"/>
      <c r="L89" s="78"/>
      <c r="M89" s="79"/>
    </row>
    <row r="90" spans="11:13" ht="14.15" customHeight="1">
      <c r="K90" s="78"/>
      <c r="L90" s="78"/>
      <c r="M90" s="79"/>
    </row>
    <row r="91" spans="11:13" ht="14.15" customHeight="1">
      <c r="K91" s="78"/>
      <c r="L91" s="78"/>
      <c r="M91" s="79"/>
    </row>
  </sheetData>
  <pageMargins left="0.51181102362204722" right="0" top="0.43307086614173229" bottom="0.31496062992125984" header="0.35433070866141736" footer="0.15748031496062992"/>
  <pageSetup scale="84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opLeftCell="A52" zoomScaleNormal="100" zoomScaleSheetLayoutView="100" workbookViewId="0">
      <selection activeCell="C59" sqref="C59"/>
    </sheetView>
  </sheetViews>
  <sheetFormatPr defaultColWidth="10.7265625" defaultRowHeight="14.25" customHeight="1"/>
  <cols>
    <col min="1" max="6" width="3.81640625" style="4" customWidth="1"/>
    <col min="7" max="7" width="19.1796875" style="4" customWidth="1"/>
    <col min="8" max="8" width="8.453125" style="4" customWidth="1"/>
    <col min="9" max="10" width="7.7265625" style="77" customWidth="1"/>
    <col min="11" max="11" width="14.1796875" style="4" customWidth="1"/>
    <col min="12" max="12" width="5.7265625" style="4" customWidth="1"/>
    <col min="13" max="13" width="14.1796875" style="4" hidden="1" customWidth="1"/>
    <col min="14" max="14" width="13.54296875" style="4" customWidth="1"/>
    <col min="15" max="15" width="19.54296875" style="4" customWidth="1"/>
    <col min="16" max="16" width="5.1796875" style="4" customWidth="1"/>
    <col min="17" max="16384" width="10.7265625" style="4"/>
  </cols>
  <sheetData>
    <row r="1" spans="1:15" ht="15.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5"/>
      <c r="O1" s="85"/>
    </row>
    <row r="2" spans="1:15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85"/>
      <c r="O2" s="85"/>
    </row>
    <row r="3" spans="1:15" ht="14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86"/>
      <c r="O3" s="86"/>
    </row>
    <row r="4" spans="1:15" ht="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6"/>
      <c r="O4" s="86"/>
    </row>
    <row r="5" spans="1:15" ht="14.25" customHeight="1">
      <c r="A5" s="8" t="s">
        <v>40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7"/>
      <c r="O5" s="87"/>
    </row>
    <row r="6" spans="1:15" ht="2.25" customHeight="1">
      <c r="A6" s="5"/>
      <c r="B6" s="5"/>
      <c r="C6" s="5"/>
      <c r="D6" s="5"/>
      <c r="E6" s="5"/>
      <c r="F6" s="5"/>
      <c r="G6" s="5"/>
      <c r="H6" s="88"/>
      <c r="I6" s="88"/>
      <c r="J6" s="88"/>
      <c r="K6" s="5"/>
      <c r="L6" s="5"/>
      <c r="M6" s="5"/>
      <c r="N6" s="89"/>
      <c r="O6" s="89"/>
    </row>
    <row r="7" spans="1:15" ht="14.25" customHeight="1">
      <c r="A7" s="5" t="s">
        <v>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90"/>
      <c r="O7" s="90"/>
    </row>
    <row r="8" spans="1:15" ht="3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0"/>
      <c r="O8" s="90"/>
    </row>
    <row r="9" spans="1:15" ht="14.25" customHeight="1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86"/>
      <c r="O9" s="86"/>
    </row>
    <row r="10" spans="1:15" ht="14.25" customHeight="1">
      <c r="A10" s="91"/>
      <c r="B10" s="10"/>
      <c r="C10" s="10"/>
      <c r="D10" s="10"/>
      <c r="E10" s="10"/>
      <c r="F10" s="10"/>
      <c r="G10" s="10"/>
      <c r="H10" s="10"/>
      <c r="I10" s="11"/>
      <c r="J10" s="11"/>
      <c r="K10" s="10"/>
      <c r="L10" s="10"/>
      <c r="M10" s="10"/>
      <c r="N10" s="92"/>
      <c r="O10" s="92"/>
    </row>
    <row r="11" spans="1:15" ht="14.25" customHeight="1">
      <c r="A11" s="10"/>
      <c r="B11" s="10"/>
      <c r="C11" s="10"/>
      <c r="D11" s="10"/>
      <c r="E11" s="10"/>
      <c r="F11" s="10"/>
      <c r="G11" s="10"/>
      <c r="H11" s="10"/>
      <c r="I11" s="15"/>
      <c r="J11" s="15"/>
      <c r="K11" s="16">
        <v>2017</v>
      </c>
      <c r="L11" s="15"/>
      <c r="M11" s="16"/>
      <c r="N11" s="18"/>
      <c r="O11" s="18"/>
    </row>
    <row r="12" spans="1:15" ht="14.25" customHeight="1">
      <c r="A12" s="10"/>
      <c r="B12" s="10"/>
      <c r="C12" s="10"/>
      <c r="D12" s="10"/>
      <c r="E12" s="10"/>
      <c r="F12" s="10"/>
      <c r="G12" s="10"/>
      <c r="H12" s="10"/>
      <c r="I12" s="11"/>
      <c r="J12" s="11"/>
      <c r="K12" s="10"/>
      <c r="L12" s="10"/>
      <c r="M12" s="93"/>
      <c r="N12" s="94"/>
      <c r="O12" s="94"/>
    </row>
    <row r="13" spans="1:15" ht="14.25" customHeight="1">
      <c r="A13" s="95" t="s">
        <v>42</v>
      </c>
      <c r="B13" s="96"/>
      <c r="C13" s="10"/>
      <c r="D13" s="10"/>
      <c r="E13" s="10"/>
      <c r="F13" s="10"/>
      <c r="G13" s="10"/>
      <c r="H13" s="10"/>
      <c r="I13" s="11"/>
      <c r="J13" s="11"/>
      <c r="K13" s="97">
        <f>SUM(K14:K21)</f>
        <v>95131.7</v>
      </c>
      <c r="L13" s="98"/>
      <c r="M13" s="97"/>
      <c r="N13" s="99"/>
      <c r="O13" s="99"/>
    </row>
    <row r="14" spans="1:15" ht="14.25" customHeight="1">
      <c r="A14" s="100" t="s">
        <v>43</v>
      </c>
      <c r="B14" s="14"/>
      <c r="C14" s="24"/>
      <c r="D14" s="24"/>
      <c r="E14" s="24"/>
      <c r="F14" s="24"/>
      <c r="G14" s="24"/>
      <c r="H14" s="24"/>
      <c r="I14" s="101"/>
      <c r="J14" s="101"/>
      <c r="K14" s="102">
        <v>74740.3</v>
      </c>
      <c r="L14" s="98"/>
      <c r="M14" s="102"/>
      <c r="N14" s="99"/>
      <c r="O14" s="99"/>
    </row>
    <row r="15" spans="1:15" ht="14.25" customHeight="1">
      <c r="A15" s="100" t="s">
        <v>44</v>
      </c>
      <c r="B15" s="14"/>
      <c r="C15" s="24"/>
      <c r="D15" s="24"/>
      <c r="E15" s="24"/>
      <c r="F15" s="24"/>
      <c r="G15" s="24"/>
      <c r="H15" s="24"/>
      <c r="I15" s="101"/>
      <c r="J15" s="101"/>
      <c r="K15" s="102">
        <v>6176.4</v>
      </c>
      <c r="L15" s="103"/>
      <c r="M15" s="102"/>
      <c r="N15" s="99"/>
      <c r="O15" s="99"/>
    </row>
    <row r="16" spans="1:15" ht="14.25" customHeight="1">
      <c r="A16" s="100" t="s">
        <v>45</v>
      </c>
      <c r="B16" s="14"/>
      <c r="C16" s="104"/>
      <c r="D16" s="24"/>
      <c r="E16" s="24"/>
      <c r="F16" s="24"/>
      <c r="G16" s="24"/>
      <c r="H16" s="24"/>
      <c r="I16" s="101"/>
      <c r="J16" s="101"/>
      <c r="K16" s="102">
        <v>2269.9</v>
      </c>
      <c r="L16" s="105"/>
      <c r="M16" s="102"/>
      <c r="N16" s="99"/>
      <c r="O16" s="99"/>
    </row>
    <row r="17" spans="1:15" ht="15.5" hidden="1">
      <c r="A17" s="100" t="s">
        <v>46</v>
      </c>
      <c r="B17" s="14"/>
      <c r="C17" s="104"/>
      <c r="D17" s="106"/>
      <c r="E17" s="24"/>
      <c r="F17" s="24"/>
      <c r="G17" s="24"/>
      <c r="H17" s="24"/>
      <c r="I17" s="101"/>
      <c r="J17" s="101"/>
      <c r="K17" s="102">
        <v>0</v>
      </c>
      <c r="L17" s="103"/>
      <c r="M17" s="102"/>
      <c r="N17" s="99"/>
      <c r="O17" s="99"/>
    </row>
    <row r="18" spans="1:15" ht="14.25" customHeight="1">
      <c r="A18" s="100" t="s">
        <v>47</v>
      </c>
      <c r="B18" s="14"/>
      <c r="C18" s="104"/>
      <c r="D18" s="106"/>
      <c r="E18" s="24"/>
      <c r="F18" s="24"/>
      <c r="G18" s="24"/>
      <c r="H18" s="24"/>
      <c r="I18" s="101"/>
      <c r="J18" s="101"/>
      <c r="K18" s="102">
        <v>91.3</v>
      </c>
      <c r="L18" s="103"/>
      <c r="M18" s="102"/>
      <c r="N18" s="99"/>
      <c r="O18" s="99"/>
    </row>
    <row r="19" spans="1:15" ht="14.25" customHeight="1">
      <c r="A19" s="100" t="s">
        <v>48</v>
      </c>
      <c r="B19" s="14"/>
      <c r="C19" s="104"/>
      <c r="D19" s="104"/>
      <c r="E19" s="24"/>
      <c r="F19" s="24"/>
      <c r="G19" s="24"/>
      <c r="H19" s="24"/>
      <c r="I19" s="101"/>
      <c r="J19" s="101"/>
      <c r="K19" s="102">
        <v>3120.9</v>
      </c>
      <c r="L19" s="103"/>
      <c r="M19" s="102"/>
      <c r="N19" s="99"/>
      <c r="O19" s="99"/>
    </row>
    <row r="20" spans="1:15" s="109" customFormat="1" ht="14.25" customHeight="1">
      <c r="A20" s="100" t="s">
        <v>49</v>
      </c>
      <c r="B20" s="21"/>
      <c r="C20" s="107"/>
      <c r="D20" s="107"/>
      <c r="E20" s="108"/>
      <c r="F20" s="108"/>
      <c r="G20" s="108"/>
      <c r="H20" s="108"/>
      <c r="I20" s="101"/>
      <c r="J20" s="101"/>
      <c r="K20" s="102">
        <v>160.6</v>
      </c>
      <c r="L20" s="103"/>
      <c r="M20" s="102"/>
      <c r="N20" s="99"/>
      <c r="O20" s="99"/>
    </row>
    <row r="21" spans="1:15" ht="14.25" customHeight="1">
      <c r="A21" s="100" t="s">
        <v>50</v>
      </c>
      <c r="B21" s="14"/>
      <c r="C21" s="24"/>
      <c r="D21" s="24"/>
      <c r="E21" s="24"/>
      <c r="F21" s="24"/>
      <c r="G21" s="24"/>
      <c r="H21" s="24"/>
      <c r="I21" s="101"/>
      <c r="J21" s="101"/>
      <c r="K21" s="97">
        <v>8572.2999999999993</v>
      </c>
      <c r="L21" s="105"/>
      <c r="M21" s="97"/>
      <c r="N21" s="99"/>
      <c r="O21" s="99"/>
    </row>
    <row r="22" spans="1:15" ht="9" customHeight="1">
      <c r="A22" s="110"/>
      <c r="B22" s="96"/>
      <c r="C22" s="24"/>
      <c r="D22" s="24"/>
      <c r="E22" s="24"/>
      <c r="F22" s="24"/>
      <c r="G22" s="24"/>
      <c r="H22" s="24"/>
      <c r="I22" s="101"/>
      <c r="J22" s="101"/>
      <c r="K22" s="102"/>
      <c r="L22" s="103"/>
      <c r="M22" s="102"/>
      <c r="N22" s="99"/>
      <c r="O22" s="99"/>
    </row>
    <row r="23" spans="1:15" ht="14.25" customHeight="1">
      <c r="A23" s="95" t="s">
        <v>51</v>
      </c>
      <c r="B23" s="96"/>
      <c r="C23" s="24"/>
      <c r="D23" s="24"/>
      <c r="E23" s="24"/>
      <c r="F23" s="24"/>
      <c r="G23" s="24"/>
      <c r="H23" s="24"/>
      <c r="I23" s="101"/>
      <c r="J23" s="101"/>
      <c r="K23" s="97">
        <f>SUM(K24:K29)</f>
        <v>27625.300000000003</v>
      </c>
      <c r="L23" s="98"/>
      <c r="M23" s="97"/>
      <c r="N23" s="99"/>
      <c r="O23" s="99"/>
    </row>
    <row r="24" spans="1:15" ht="14.25" customHeight="1">
      <c r="A24" s="111" t="s">
        <v>52</v>
      </c>
      <c r="B24" s="14"/>
      <c r="C24" s="24"/>
      <c r="D24" s="24"/>
      <c r="E24" s="24"/>
      <c r="F24" s="24"/>
      <c r="G24" s="24"/>
      <c r="H24" s="24"/>
      <c r="I24" s="101"/>
      <c r="J24" s="101"/>
      <c r="K24" s="102">
        <v>18205.900000000001</v>
      </c>
      <c r="L24" s="103"/>
      <c r="M24" s="102"/>
      <c r="N24" s="99"/>
      <c r="O24" s="99"/>
    </row>
    <row r="25" spans="1:15" ht="14.25" customHeight="1">
      <c r="A25" s="111" t="s">
        <v>53</v>
      </c>
      <c r="B25" s="14"/>
      <c r="C25" s="24"/>
      <c r="D25" s="24"/>
      <c r="E25" s="24"/>
      <c r="F25" s="24"/>
      <c r="G25" s="24"/>
      <c r="H25" s="24"/>
      <c r="I25" s="101"/>
      <c r="J25" s="101"/>
      <c r="K25" s="112">
        <v>3700.7</v>
      </c>
      <c r="L25" s="105"/>
      <c r="M25" s="112"/>
      <c r="N25" s="99"/>
      <c r="O25" s="113"/>
    </row>
    <row r="26" spans="1:15" ht="14.25" customHeight="1">
      <c r="A26" s="111" t="s">
        <v>54</v>
      </c>
      <c r="B26" s="14"/>
      <c r="C26" s="24"/>
      <c r="D26" s="108"/>
      <c r="E26" s="24"/>
      <c r="F26" s="24"/>
      <c r="G26" s="24"/>
      <c r="H26" s="24"/>
      <c r="I26" s="101"/>
      <c r="J26" s="101"/>
      <c r="K26" s="102">
        <v>2441.3000000000002</v>
      </c>
      <c r="L26" s="98"/>
      <c r="M26" s="102"/>
      <c r="N26" s="99"/>
      <c r="O26" s="99"/>
    </row>
    <row r="27" spans="1:15" ht="14.25" hidden="1" customHeight="1">
      <c r="A27" s="111" t="s">
        <v>55</v>
      </c>
      <c r="B27" s="14"/>
      <c r="C27" s="24"/>
      <c r="D27" s="24"/>
      <c r="E27" s="24"/>
      <c r="F27" s="24"/>
      <c r="G27" s="24"/>
      <c r="H27" s="24"/>
      <c r="I27" s="101"/>
      <c r="J27" s="101"/>
      <c r="K27" s="102">
        <v>0</v>
      </c>
      <c r="L27" s="98"/>
      <c r="M27" s="102"/>
      <c r="N27" s="99"/>
      <c r="O27" s="99"/>
    </row>
    <row r="28" spans="1:15" ht="14.25" customHeight="1">
      <c r="A28" s="111" t="s">
        <v>49</v>
      </c>
      <c r="B28" s="14"/>
      <c r="C28" s="108"/>
      <c r="D28" s="108"/>
      <c r="E28" s="108"/>
      <c r="F28" s="108"/>
      <c r="G28" s="108"/>
      <c r="H28" s="24"/>
      <c r="I28" s="101"/>
      <c r="J28" s="101"/>
      <c r="K28" s="102">
        <v>7.9</v>
      </c>
      <c r="L28" s="98"/>
      <c r="M28" s="102"/>
      <c r="N28" s="99"/>
      <c r="O28" s="99"/>
    </row>
    <row r="29" spans="1:15" ht="14.25" customHeight="1">
      <c r="A29" s="111" t="s">
        <v>50</v>
      </c>
      <c r="B29" s="14"/>
      <c r="C29" s="24"/>
      <c r="D29" s="24"/>
      <c r="E29" s="108"/>
      <c r="F29" s="24"/>
      <c r="G29" s="24"/>
      <c r="H29" s="24"/>
      <c r="I29" s="101"/>
      <c r="J29" s="101"/>
      <c r="K29" s="102">
        <v>3269.5</v>
      </c>
      <c r="L29" s="103"/>
      <c r="M29" s="102"/>
      <c r="N29" s="99"/>
      <c r="O29" s="99"/>
    </row>
    <row r="30" spans="1:15" ht="9" customHeight="1">
      <c r="A30" s="110"/>
      <c r="B30" s="114"/>
      <c r="C30" s="24"/>
      <c r="D30" s="24"/>
      <c r="E30" s="108"/>
      <c r="F30" s="24"/>
      <c r="G30" s="24"/>
      <c r="H30" s="24"/>
      <c r="I30" s="101"/>
      <c r="J30" s="101"/>
      <c r="K30" s="112"/>
      <c r="L30" s="105"/>
      <c r="M30" s="112"/>
      <c r="N30" s="99"/>
      <c r="O30" s="113"/>
    </row>
    <row r="31" spans="1:15" ht="14.25" customHeight="1">
      <c r="A31" s="115" t="s">
        <v>56</v>
      </c>
      <c r="B31" s="96"/>
      <c r="C31" s="108"/>
      <c r="D31" s="108"/>
      <c r="E31" s="108"/>
      <c r="F31" s="108"/>
      <c r="G31" s="108"/>
      <c r="H31" s="108"/>
      <c r="I31" s="101"/>
      <c r="J31" s="101"/>
      <c r="K31" s="116">
        <v>10014.4</v>
      </c>
      <c r="L31" s="103"/>
      <c r="M31" s="116"/>
      <c r="N31" s="99"/>
      <c r="O31" s="117"/>
    </row>
    <row r="32" spans="1:15" ht="9" customHeight="1">
      <c r="A32" s="110"/>
      <c r="B32" s="96"/>
      <c r="C32" s="24"/>
      <c r="D32" s="24"/>
      <c r="E32" s="108"/>
      <c r="F32" s="24"/>
      <c r="G32" s="24"/>
      <c r="H32" s="24"/>
      <c r="I32" s="101"/>
      <c r="J32" s="101"/>
      <c r="K32" s="112"/>
      <c r="L32" s="105"/>
      <c r="M32" s="112"/>
      <c r="N32" s="99"/>
      <c r="O32" s="113"/>
    </row>
    <row r="33" spans="1:16" ht="14.25" customHeight="1">
      <c r="A33" s="118" t="s">
        <v>57</v>
      </c>
      <c r="B33" s="96"/>
      <c r="C33" s="106"/>
      <c r="D33" s="24"/>
      <c r="E33" s="24"/>
      <c r="F33" s="24"/>
      <c r="G33" s="24"/>
      <c r="H33" s="24"/>
      <c r="I33" s="101"/>
      <c r="J33" s="101"/>
      <c r="K33" s="102">
        <f>+K13-K23-K31</f>
        <v>57491.999999999993</v>
      </c>
      <c r="L33" s="98"/>
      <c r="M33" s="102"/>
      <c r="N33" s="99"/>
      <c r="O33" s="119"/>
    </row>
    <row r="34" spans="1:16" ht="9" customHeight="1">
      <c r="A34" s="110"/>
      <c r="B34" s="96"/>
      <c r="C34" s="108"/>
      <c r="D34" s="108"/>
      <c r="E34" s="108"/>
      <c r="F34" s="108"/>
      <c r="G34" s="108"/>
      <c r="H34" s="24"/>
      <c r="I34" s="101"/>
      <c r="J34" s="101"/>
      <c r="K34" s="120"/>
      <c r="L34" s="103"/>
      <c r="M34" s="120"/>
      <c r="N34" s="99"/>
      <c r="O34" s="117"/>
    </row>
    <row r="35" spans="1:16" ht="14.25" customHeight="1">
      <c r="A35" s="95" t="s">
        <v>58</v>
      </c>
      <c r="B35" s="96"/>
      <c r="C35" s="24"/>
      <c r="D35" s="24"/>
      <c r="E35" s="24"/>
      <c r="F35" s="24"/>
      <c r="G35" s="24"/>
      <c r="H35" s="24"/>
      <c r="I35" s="101"/>
      <c r="J35" s="101"/>
      <c r="K35" s="121">
        <f>SUM(K36:K38)</f>
        <v>41291</v>
      </c>
      <c r="L35" s="105"/>
      <c r="M35" s="121"/>
      <c r="N35" s="99"/>
      <c r="O35" s="113"/>
    </row>
    <row r="36" spans="1:16" ht="14.25" customHeight="1">
      <c r="A36" s="96" t="s">
        <v>59</v>
      </c>
      <c r="B36" s="14"/>
      <c r="C36" s="24"/>
      <c r="D36" s="24"/>
      <c r="E36" s="24"/>
      <c r="F36" s="24"/>
      <c r="G36" s="24"/>
      <c r="H36" s="24"/>
      <c r="I36" s="101"/>
      <c r="J36" s="101"/>
      <c r="K36" s="112">
        <v>18962.900000000001</v>
      </c>
      <c r="L36" s="105"/>
      <c r="M36" s="112"/>
      <c r="N36" s="99"/>
      <c r="O36" s="113"/>
    </row>
    <row r="37" spans="1:16" ht="14.25" customHeight="1">
      <c r="A37" s="96" t="s">
        <v>60</v>
      </c>
      <c r="B37" s="14"/>
      <c r="C37" s="40"/>
      <c r="D37" s="40"/>
      <c r="E37" s="40"/>
      <c r="F37" s="40"/>
      <c r="G37" s="40"/>
      <c r="H37" s="40"/>
      <c r="I37" s="122"/>
      <c r="J37" s="122"/>
      <c r="K37" s="123">
        <v>20016.3</v>
      </c>
      <c r="L37" s="124"/>
      <c r="M37" s="123"/>
      <c r="N37" s="99"/>
      <c r="O37" s="125"/>
      <c r="P37" s="126"/>
    </row>
    <row r="38" spans="1:16" ht="14.25" customHeight="1">
      <c r="A38" s="96" t="s">
        <v>61</v>
      </c>
      <c r="B38" s="14"/>
      <c r="C38" s="40"/>
      <c r="D38" s="40"/>
      <c r="E38" s="40"/>
      <c r="F38" s="40"/>
      <c r="G38" s="40"/>
      <c r="H38" s="40"/>
      <c r="I38" s="122"/>
      <c r="J38" s="122"/>
      <c r="K38" s="127">
        <v>2311.8000000000002</v>
      </c>
      <c r="L38" s="124"/>
      <c r="M38" s="127"/>
      <c r="N38" s="99"/>
      <c r="O38" s="125"/>
      <c r="P38" s="126"/>
    </row>
    <row r="39" spans="1:16" ht="11.25" customHeight="1">
      <c r="A39" s="95"/>
      <c r="B39" s="96"/>
      <c r="C39" s="40"/>
      <c r="D39" s="40"/>
      <c r="E39" s="40"/>
      <c r="F39" s="128"/>
      <c r="G39" s="40"/>
      <c r="H39" s="40"/>
      <c r="I39" s="122"/>
      <c r="J39" s="122"/>
      <c r="K39" s="123"/>
      <c r="L39" s="124"/>
      <c r="M39" s="123"/>
      <c r="N39" s="99"/>
      <c r="O39" s="125"/>
      <c r="P39" s="126"/>
    </row>
    <row r="40" spans="1:16" ht="14.25" customHeight="1">
      <c r="A40" s="129" t="s">
        <v>62</v>
      </c>
      <c r="B40" s="96"/>
      <c r="C40" s="40"/>
      <c r="D40" s="40"/>
      <c r="E40" s="40"/>
      <c r="F40" s="128"/>
      <c r="G40" s="40"/>
      <c r="H40" s="40"/>
      <c r="I40" s="122"/>
      <c r="J40" s="122"/>
      <c r="K40" s="123">
        <f>+(K33-K35)</f>
        <v>16200.999999999993</v>
      </c>
      <c r="L40" s="130"/>
      <c r="M40" s="123"/>
      <c r="N40" s="99"/>
      <c r="O40" s="125"/>
      <c r="P40" s="126"/>
    </row>
    <row r="41" spans="1:16" ht="8.25" customHeight="1">
      <c r="A41" s="96"/>
      <c r="B41" s="96"/>
      <c r="C41" s="40"/>
      <c r="D41" s="40"/>
      <c r="E41" s="40"/>
      <c r="F41" s="128"/>
      <c r="G41" s="40"/>
      <c r="H41" s="40"/>
      <c r="I41" s="122"/>
      <c r="J41" s="122"/>
      <c r="K41" s="123"/>
      <c r="L41" s="124"/>
      <c r="M41" s="123"/>
      <c r="N41" s="99"/>
      <c r="O41" s="125"/>
      <c r="P41" s="126"/>
    </row>
    <row r="42" spans="1:16" ht="14.25" customHeight="1">
      <c r="A42" s="110" t="s">
        <v>63</v>
      </c>
      <c r="B42" s="96"/>
      <c r="C42" s="40"/>
      <c r="D42" s="40"/>
      <c r="E42" s="40"/>
      <c r="F42" s="128"/>
      <c r="G42" s="40"/>
      <c r="H42" s="40"/>
      <c r="I42" s="122"/>
      <c r="J42" s="122"/>
      <c r="K42" s="127">
        <v>7504</v>
      </c>
      <c r="L42" s="124"/>
      <c r="M42" s="127"/>
      <c r="N42" s="99"/>
      <c r="O42" s="125"/>
      <c r="P42" s="126"/>
    </row>
    <row r="43" spans="1:16" ht="14.25" customHeight="1">
      <c r="A43" s="131" t="s">
        <v>64</v>
      </c>
      <c r="B43" s="96"/>
      <c r="C43" s="40"/>
      <c r="D43" s="40"/>
      <c r="E43" s="40"/>
      <c r="F43" s="128"/>
      <c r="G43" s="40"/>
      <c r="H43" s="40"/>
      <c r="I43" s="122"/>
      <c r="J43" s="122"/>
      <c r="K43" s="123">
        <f>+K40+K42</f>
        <v>23704.999999999993</v>
      </c>
      <c r="L43" s="124"/>
      <c r="M43" s="123"/>
      <c r="N43" s="99"/>
      <c r="O43" s="125"/>
      <c r="P43" s="126"/>
    </row>
    <row r="44" spans="1:16" ht="6" customHeight="1">
      <c r="A44" s="110"/>
      <c r="B44" s="96"/>
      <c r="C44" s="40"/>
      <c r="D44" s="40"/>
      <c r="E44" s="40"/>
      <c r="F44" s="128"/>
      <c r="G44" s="40"/>
      <c r="H44" s="40"/>
      <c r="I44" s="122"/>
      <c r="J44" s="122"/>
      <c r="K44" s="123"/>
      <c r="L44" s="124"/>
      <c r="M44" s="123"/>
      <c r="N44" s="99"/>
      <c r="O44" s="125"/>
      <c r="P44" s="126"/>
    </row>
    <row r="45" spans="1:16" ht="14.25" customHeight="1">
      <c r="A45" s="110" t="s">
        <v>65</v>
      </c>
      <c r="B45" s="96"/>
      <c r="C45" s="40"/>
      <c r="D45" s="40"/>
      <c r="E45" s="40"/>
      <c r="F45" s="128"/>
      <c r="G45" s="40"/>
      <c r="H45" s="40"/>
      <c r="I45" s="122"/>
      <c r="J45" s="122"/>
      <c r="K45" s="123">
        <v>-7713.58979</v>
      </c>
      <c r="L45" s="124"/>
      <c r="M45" s="123"/>
      <c r="N45" s="99"/>
      <c r="O45" s="125"/>
      <c r="P45" s="126"/>
    </row>
    <row r="46" spans="1:16" ht="8.25" customHeight="1">
      <c r="A46" s="110"/>
      <c r="B46" s="110"/>
      <c r="C46" s="40"/>
      <c r="D46" s="40"/>
      <c r="E46" s="40"/>
      <c r="F46" s="128"/>
      <c r="G46" s="40"/>
      <c r="H46" s="40"/>
      <c r="I46" s="122"/>
      <c r="J46" s="122"/>
      <c r="K46" s="123"/>
      <c r="L46" s="124"/>
      <c r="M46" s="123"/>
      <c r="N46" s="99"/>
      <c r="O46" s="125"/>
      <c r="P46" s="126"/>
    </row>
    <row r="47" spans="1:16" ht="14.25" customHeight="1">
      <c r="A47" s="110" t="s">
        <v>66</v>
      </c>
      <c r="B47" s="110"/>
      <c r="C47" s="40"/>
      <c r="D47" s="40"/>
      <c r="E47" s="40"/>
      <c r="F47" s="128"/>
      <c r="G47" s="40"/>
      <c r="H47" s="40"/>
      <c r="I47" s="122"/>
      <c r="J47" s="122"/>
      <c r="K47" s="127">
        <v>-902.43671999999992</v>
      </c>
      <c r="L47" s="124"/>
      <c r="M47" s="127"/>
      <c r="N47" s="99"/>
      <c r="O47" s="125"/>
      <c r="P47" s="126"/>
    </row>
    <row r="48" spans="1:16" ht="8.25" customHeight="1">
      <c r="A48" s="110"/>
      <c r="B48" s="110"/>
      <c r="C48" s="40"/>
      <c r="D48" s="40"/>
      <c r="E48" s="40"/>
      <c r="F48" s="128"/>
      <c r="G48" s="40"/>
      <c r="H48" s="40"/>
      <c r="I48" s="122"/>
      <c r="J48" s="122"/>
      <c r="K48" s="123"/>
      <c r="L48" s="124"/>
      <c r="M48" s="123"/>
      <c r="N48" s="99"/>
      <c r="O48" s="125"/>
      <c r="P48" s="126"/>
    </row>
    <row r="49" spans="1:16" ht="18.75" customHeight="1">
      <c r="A49" s="110" t="s">
        <v>67</v>
      </c>
      <c r="B49" s="110"/>
      <c r="C49" s="40"/>
      <c r="D49" s="40"/>
      <c r="E49" s="40"/>
      <c r="F49" s="128"/>
      <c r="G49" s="40"/>
      <c r="H49" s="40"/>
      <c r="I49" s="122"/>
      <c r="J49" s="122"/>
      <c r="K49" s="123">
        <f>+K43+K45+K47</f>
        <v>15088.973489999993</v>
      </c>
      <c r="L49" s="124"/>
      <c r="M49" s="123"/>
      <c r="N49" s="99"/>
      <c r="O49" s="125"/>
      <c r="P49" s="126"/>
    </row>
    <row r="50" spans="1:16" ht="18" customHeight="1">
      <c r="A50" s="110" t="s">
        <v>68</v>
      </c>
      <c r="B50" s="110"/>
      <c r="C50" s="40"/>
      <c r="D50" s="40"/>
      <c r="E50" s="40"/>
      <c r="F50" s="128"/>
      <c r="G50" s="40"/>
      <c r="H50" s="40"/>
      <c r="I50" s="122"/>
      <c r="J50" s="122"/>
      <c r="K50" s="123">
        <v>0</v>
      </c>
      <c r="L50" s="124"/>
      <c r="M50" s="123"/>
      <c r="N50" s="99"/>
      <c r="O50" s="125"/>
      <c r="P50" s="126"/>
    </row>
    <row r="51" spans="1:16" ht="19.5" customHeight="1" thickBot="1">
      <c r="A51" s="132" t="s">
        <v>69</v>
      </c>
      <c r="B51" s="133"/>
      <c r="C51" s="40"/>
      <c r="D51" s="40"/>
      <c r="E51" s="40"/>
      <c r="F51" s="128"/>
      <c r="G51" s="40"/>
      <c r="H51" s="40"/>
      <c r="I51" s="122"/>
      <c r="J51" s="122"/>
      <c r="K51" s="134">
        <f>+K49+K50</f>
        <v>15088.973489999993</v>
      </c>
      <c r="L51" s="124"/>
      <c r="M51" s="134"/>
      <c r="N51" s="99"/>
      <c r="O51" s="125"/>
      <c r="P51" s="126"/>
    </row>
    <row r="52" spans="1:16" ht="13.5" customHeight="1" thickTop="1">
      <c r="A52" s="132"/>
      <c r="B52" s="133"/>
      <c r="C52" s="40"/>
      <c r="D52" s="40"/>
      <c r="E52" s="40"/>
      <c r="F52" s="128"/>
      <c r="G52" s="40"/>
      <c r="H52" s="135"/>
      <c r="I52" s="136"/>
      <c r="J52" s="136"/>
      <c r="K52" s="137"/>
      <c r="L52" s="138"/>
      <c r="M52" s="137"/>
      <c r="N52" s="139"/>
      <c r="O52" s="139"/>
    </row>
    <row r="53" spans="1:16" ht="13.5" customHeight="1">
      <c r="A53" s="14"/>
      <c r="B53" s="133"/>
      <c r="C53" s="40"/>
      <c r="D53" s="40"/>
      <c r="E53" s="40"/>
      <c r="F53" s="128"/>
      <c r="G53" s="40"/>
      <c r="H53" s="40"/>
      <c r="I53" s="136"/>
      <c r="J53" s="136"/>
      <c r="K53" s="140"/>
      <c r="L53" s="138"/>
      <c r="M53" s="137"/>
      <c r="N53" s="139"/>
      <c r="O53" s="139"/>
    </row>
    <row r="54" spans="1:16" ht="14.25" customHeight="1">
      <c r="A54" s="52"/>
      <c r="B54" s="53"/>
      <c r="C54" s="53"/>
      <c r="D54" s="53"/>
      <c r="E54" s="53"/>
      <c r="F54" s="53"/>
      <c r="G54" s="53"/>
      <c r="H54" s="53"/>
      <c r="I54" s="54"/>
      <c r="J54" s="54"/>
      <c r="K54" s="53"/>
      <c r="L54" s="53"/>
      <c r="M54" s="53"/>
      <c r="N54" s="53"/>
      <c r="O54" s="53"/>
    </row>
    <row r="55" spans="1:16" ht="14.25" customHeight="1">
      <c r="A55" s="52"/>
      <c r="B55" s="53"/>
      <c r="C55" s="53"/>
      <c r="D55" s="53"/>
      <c r="E55" s="53"/>
      <c r="F55" s="53"/>
      <c r="G55" s="53"/>
      <c r="H55" s="53"/>
      <c r="I55" s="54"/>
      <c r="J55" s="54"/>
      <c r="K55" s="53"/>
      <c r="L55" s="53"/>
      <c r="M55" s="53"/>
      <c r="N55" s="53"/>
      <c r="O55" s="53"/>
    </row>
    <row r="56" spans="1:16" ht="14.25" customHeight="1" thickBot="1">
      <c r="A56" s="57"/>
      <c r="B56" s="57"/>
      <c r="C56" s="58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3"/>
    </row>
    <row r="57" spans="1:16" ht="14.25" customHeight="1" thickTop="1">
      <c r="A57" s="60"/>
      <c r="B57" s="60"/>
      <c r="C57" s="61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53"/>
    </row>
    <row r="58" spans="1:16" ht="14.25" customHeight="1">
      <c r="A58" s="63"/>
      <c r="B58" s="63"/>
      <c r="C58" s="64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53"/>
      <c r="O58" s="53"/>
    </row>
    <row r="59" spans="1:16" ht="14.25" customHeight="1">
      <c r="A59" s="63"/>
      <c r="B59" s="63"/>
      <c r="C59" s="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53"/>
      <c r="O59" s="53"/>
    </row>
    <row r="60" spans="1:16" ht="14.25" customHeight="1">
      <c r="A60" s="66"/>
      <c r="B60" s="53"/>
      <c r="C60" s="53"/>
      <c r="D60" s="53"/>
      <c r="E60" s="53"/>
      <c r="F60" s="53"/>
      <c r="G60" s="53"/>
      <c r="H60" s="53"/>
      <c r="I60" s="54"/>
      <c r="J60" s="54"/>
      <c r="K60" s="53"/>
      <c r="L60" s="53"/>
      <c r="M60" s="53"/>
      <c r="N60" s="53"/>
      <c r="O60" s="53"/>
    </row>
    <row r="61" spans="1:16" ht="14.25" customHeight="1">
      <c r="A61" s="66"/>
      <c r="B61" s="53"/>
      <c r="C61" s="53"/>
      <c r="D61" s="53"/>
      <c r="E61" s="53"/>
      <c r="F61" s="53"/>
      <c r="G61" s="53"/>
      <c r="H61" s="53"/>
      <c r="I61" s="54"/>
      <c r="J61" s="54"/>
      <c r="K61" s="53"/>
      <c r="L61" s="53"/>
      <c r="M61" s="53"/>
      <c r="N61" s="53"/>
      <c r="O61" s="53"/>
    </row>
    <row r="62" spans="1:16" ht="14">
      <c r="A62" s="67"/>
      <c r="B62" s="68"/>
      <c r="C62" s="57"/>
      <c r="D62" s="57"/>
      <c r="E62" s="57"/>
      <c r="F62" s="57"/>
      <c r="G62" s="57"/>
      <c r="H62" s="57"/>
      <c r="I62" s="58"/>
      <c r="J62" s="58"/>
      <c r="K62" s="69"/>
      <c r="L62" s="69"/>
      <c r="M62" s="69"/>
      <c r="N62" s="3"/>
    </row>
    <row r="63" spans="1:16" ht="15.75" customHeight="1">
      <c r="A63" s="67"/>
      <c r="B63" s="71"/>
      <c r="C63" s="57"/>
      <c r="D63" s="57"/>
      <c r="E63" s="57"/>
      <c r="F63" s="57"/>
      <c r="G63" s="57"/>
      <c r="H63" s="57"/>
      <c r="I63" s="58"/>
      <c r="J63" s="58"/>
      <c r="K63" s="69"/>
      <c r="L63" s="69"/>
      <c r="M63" s="69"/>
      <c r="N63" s="3"/>
    </row>
    <row r="64" spans="1:16" s="75" customFormat="1" ht="14">
      <c r="A64" s="72"/>
      <c r="B64" s="71"/>
      <c r="C64" s="69"/>
      <c r="D64" s="69"/>
      <c r="E64" s="69"/>
      <c r="F64" s="73"/>
      <c r="G64" s="69"/>
      <c r="H64" s="69"/>
      <c r="I64" s="57"/>
      <c r="J64" s="57"/>
      <c r="K64" s="57"/>
      <c r="L64" s="69"/>
      <c r="M64" s="141"/>
      <c r="N64" s="3"/>
      <c r="O64" s="4"/>
    </row>
    <row r="65" spans="1:15" s="75" customFormat="1" ht="14">
      <c r="A65" s="72"/>
      <c r="B65" s="71"/>
      <c r="C65" s="69"/>
      <c r="D65" s="69"/>
      <c r="E65" s="69"/>
      <c r="F65" s="73"/>
      <c r="G65" s="69"/>
      <c r="H65" s="69"/>
      <c r="I65" s="57"/>
      <c r="J65" s="57"/>
      <c r="K65" s="57"/>
      <c r="L65" s="69"/>
      <c r="M65" s="141"/>
      <c r="N65" s="3"/>
      <c r="O65" s="4"/>
    </row>
    <row r="66" spans="1:15" s="75" customFormat="1" ht="14">
      <c r="A66" s="72"/>
      <c r="B66" s="71"/>
      <c r="C66" s="69"/>
      <c r="D66" s="69"/>
      <c r="E66" s="69"/>
      <c r="F66" s="73"/>
      <c r="G66" s="69"/>
      <c r="H66" s="69"/>
      <c r="I66" s="57"/>
      <c r="J66" s="57"/>
      <c r="K66" s="57"/>
      <c r="L66" s="69"/>
      <c r="M66" s="141"/>
      <c r="N66" s="3"/>
      <c r="O66" s="4"/>
    </row>
    <row r="67" spans="1:15" s="75" customFormat="1" ht="14">
      <c r="A67" s="67"/>
      <c r="B67" s="71"/>
      <c r="C67" s="57"/>
      <c r="D67" s="57"/>
      <c r="E67" s="57"/>
      <c r="F67" s="57"/>
      <c r="G67" s="57"/>
      <c r="H67" s="57"/>
      <c r="I67" s="57"/>
      <c r="J67" s="57"/>
      <c r="K67" s="57"/>
      <c r="L67" s="69"/>
      <c r="M67" s="69"/>
      <c r="N67" s="3"/>
      <c r="O67" s="4"/>
    </row>
    <row r="68" spans="1:15" s="75" customFormat="1" ht="14">
      <c r="A68" s="67"/>
      <c r="B68" s="71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3"/>
      <c r="O68" s="4"/>
    </row>
    <row r="69" spans="1:15" s="75" customFormat="1" ht="14">
      <c r="A69" s="76"/>
      <c r="B69" s="71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3"/>
      <c r="O69" s="4"/>
    </row>
    <row r="70" spans="1:15" s="75" customFormat="1" ht="15" customHeight="1">
      <c r="A70" s="76"/>
      <c r="B70" s="71"/>
      <c r="C70" s="57"/>
      <c r="D70" s="57"/>
      <c r="E70" s="57"/>
      <c r="F70" s="57"/>
      <c r="G70" s="57"/>
      <c r="H70" s="57"/>
      <c r="I70" s="69"/>
      <c r="J70" s="69"/>
      <c r="K70" s="69"/>
      <c r="L70" s="57"/>
      <c r="M70" s="57"/>
      <c r="N70" s="3"/>
      <c r="O70" s="4"/>
    </row>
    <row r="71" spans="1:15" ht="14.25" customHeight="1">
      <c r="K71" s="78"/>
      <c r="L71" s="78"/>
      <c r="M71" s="78"/>
      <c r="N71" s="78"/>
      <c r="O71" s="78"/>
    </row>
  </sheetData>
  <printOptions horizontalCentered="1"/>
  <pageMargins left="0.43307086614173229" right="0.15748031496062992" top="0.51181102362204722" bottom="0.55118110236220474" header="0.23622047244094491" footer="0.23622047244094491"/>
  <pageSetup scale="74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Castro</dc:creator>
  <cp:lastModifiedBy>Samuel Castro</cp:lastModifiedBy>
  <dcterms:created xsi:type="dcterms:W3CDTF">2018-08-29T23:25:28Z</dcterms:created>
  <dcterms:modified xsi:type="dcterms:W3CDTF">2018-08-29T23:26:55Z</dcterms:modified>
</cp:coreProperties>
</file>