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C\acalderon\Escritorio\"/>
    </mc:Choice>
  </mc:AlternateContent>
  <bookViews>
    <workbookView xWindow="0" yWindow="0" windowWidth="20490" windowHeight="7665"/>
  </bookViews>
  <sheets>
    <sheet name="Balance" sheetId="2" r:id="rId1"/>
    <sheet name="Estado Resultados " sheetId="1" r:id="rId2"/>
  </sheets>
  <definedNames>
    <definedName name="_xlnm.Print_Area" localSheetId="0">Balance!$A$1:$F$60</definedName>
    <definedName name="_xlnm.Print_Area" localSheetId="1">'Estado Resultados '!$A$1:$D$59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62913"/>
</workbook>
</file>

<file path=xl/calcChain.xml><?xml version="1.0" encoding="utf-8"?>
<calcChain xmlns="http://schemas.openxmlformats.org/spreadsheetml/2006/main">
  <c r="E47" i="2" l="1"/>
  <c r="E37" i="2"/>
  <c r="E32" i="2"/>
  <c r="E41" i="2" s="1"/>
  <c r="E48" i="2" s="1"/>
  <c r="E21" i="2"/>
  <c r="E17" i="2"/>
  <c r="E13" i="2"/>
  <c r="D36" i="1"/>
  <c r="D25" i="1"/>
  <c r="D28" i="1" s="1"/>
  <c r="D30" i="1" s="1"/>
  <c r="D38" i="1" s="1"/>
  <c r="D42" i="1" s="1"/>
  <c r="D48" i="1" s="1"/>
  <c r="D50" i="1" s="1"/>
  <c r="D18" i="1"/>
</calcChain>
</file>

<file path=xl/connections.xml><?xml version="1.0" encoding="utf-8"?>
<connections xmlns="http://schemas.openxmlformats.org/spreadsheetml/2006/main">
  <connection id="1" odcFile="C:\Users\mrubio.PROMNET\Documents\Mis archivos de origen de datos\10.5.0.67 SSAS DM Contable Contable.odc" keepAlive="1" name="10.5.0.67 SSAS DM Contable Contable" type="5" refreshedVersion="4" background="1">
    <dbPr connection="Provider=MSOLAP.4;Integrated Security=SSPI;Persist Security Info=True;Initial Catalog=SSAS DM Contable;Data Source=10.5.0.67;MDX Compatibility=1;Safety Options=2;MDX Missing Member Mode=Error" command="Contable" commandType="1"/>
    <olapPr sendLocale="1" rowDrillCount="1000"/>
  </connection>
</connections>
</file>

<file path=xl/sharedStrings.xml><?xml version="1.0" encoding="utf-8"?>
<sst xmlns="http://schemas.openxmlformats.org/spreadsheetml/2006/main" count="86" uniqueCount="72">
  <si>
    <t>BANCO  PROMERICA,  S.A.</t>
  </si>
  <si>
    <t>ESTADO DE RESULTADO</t>
  </si>
  <si>
    <t>( Expresado en Miles de Dólares de los  Estados Unidos de América)</t>
  </si>
  <si>
    <t>Ingresos de operación:</t>
  </si>
  <si>
    <t>Intereses de préstamos</t>
  </si>
  <si>
    <t>$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</si>
  <si>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</si>
  <si>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</si>
  <si>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</si>
  <si>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</si>
  <si>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</si>
  <si>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</si>
  <si>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</si>
  <si>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</si>
  <si>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</si>
  <si>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Intereses sobre emisión de obligaciones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</si>
  <si>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</si>
  <si>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</si>
  <si>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</si>
  <si>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</si>
  <si>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</si>
  <si>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</si>
  <si>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</si>
  <si>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</si>
  <si>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Otros ingresos (gastos), neto</t>
  </si>
  <si>
    <t>Utilidad antes de impuestos</t>
  </si>
  <si>
    <t>Impuesto sobre la renta</t>
  </si>
  <si>
    <t>Contribucion especial por ley</t>
  </si>
  <si>
    <t>Utilidad  (pérdida )  despues de impuestos y contribucion especial</t>
  </si>
  <si>
    <t>Utilidad neta</t>
  </si>
  <si>
    <t xml:space="preserve">   Eduardo Quevedo.</t>
  </si>
  <si>
    <t>Rigoberto Realegeño.</t>
  </si>
  <si>
    <t xml:space="preserve"> Presidente Ejecutivo</t>
  </si>
  <si>
    <t xml:space="preserve">  Contador General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</si>
  <si>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</si>
  <si>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</si>
  <si>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</si>
  <si>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</si>
  <si>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</si>
  <si>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Operaciones Bursatiles (neto)</t>
  </si>
  <si>
    <t xml:space="preserve">Inversiones financieras, (neto) </t>
  </si>
  <si>
    <t xml:space="preserve">Cartera de préstamos, (neto de reserva de saneamiento) </t>
  </si>
  <si>
    <t>Otros activos:</t>
  </si>
  <si>
    <t>Bienes recibidos en pago, (neto de provision por perdida)</t>
  </si>
  <si>
    <t>Diversos, (neto)</t>
  </si>
  <si>
    <t>Activo Fijo:</t>
  </si>
  <si>
    <t>Bienes inmuebles, muebles y otros, neto de depreciacion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</si>
  <si>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</si>
  <si>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</si>
  <si>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</si>
  <si>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</si>
  <si>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</si>
  <si>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</si>
  <si>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</si>
  <si>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 xml:space="preserve">Reportos y otras obligaciones bursátiles 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</si>
  <si>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</si>
  <si>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</si>
  <si>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</si>
  <si>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</si>
  <si>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</si>
  <si>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</si>
  <si>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</si>
  <si>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</si>
  <si>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</si>
  <si>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</si>
  <si>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</si>
  <si>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 xml:space="preserve">        Eduardo Quevedo</t>
  </si>
  <si>
    <t xml:space="preserve">      Rigoberto Realegeño</t>
  </si>
  <si>
    <t xml:space="preserve">      Presidente Ejecutivo</t>
  </si>
  <si>
    <t xml:space="preserve">      Contador General</t>
  </si>
  <si>
    <t>Al 30 de Junio de 2016</t>
  </si>
  <si>
    <t>06-2016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</si>
</sst>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mmm"/>
    <numFmt numFmtId="167" formatCode="_(&quot;C&quot;* #,##0.00_);_(&quot;C&quot;* \(#,##0.00\);_(&quot;C&quot;* &quot;-&quot;??_);_(@_)"/>
    <numFmt numFmtId="168" formatCode="_(* #,##0.0_);_(* \(#,##0.0\);_(* &quot;-&quot;?_);_(@_)"/>
  </numFmts>
  <fonts count="20" x14ac:knownFonts="1">
    <font>
      <sz val="10"/>
      <name val="Comic Sans MS"/>
    </font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sz val="14"/>
      <name val="Arial"/>
      <family val="2"/>
    </font>
    <font>
      <sz val="10"/>
      <name val="Comic Sans MS"/>
      <family val="4"/>
    </font>
    <font>
      <b/>
      <sz val="14"/>
      <color indexed="20"/>
      <name val="Arial"/>
      <family val="2"/>
    </font>
    <font>
      <sz val="14"/>
      <color indexed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20"/>
      <name val="Arial"/>
      <family val="2"/>
    </font>
    <font>
      <sz val="12"/>
      <color indexed="20"/>
      <name val="Arial"/>
      <family val="2"/>
    </font>
    <font>
      <b/>
      <u/>
      <sz val="12"/>
      <color indexed="18"/>
      <name val="Arial"/>
      <family val="2"/>
    </font>
    <font>
      <b/>
      <sz val="12"/>
      <color indexed="18"/>
      <name val="Arial"/>
      <family val="2"/>
    </font>
    <font>
      <sz val="12"/>
      <color indexed="60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13" fillId="0" borderId="0" applyFill="0" applyBorder="0" applyAlignment="0" applyProtection="0"/>
    <xf numFmtId="2" fontId="13" fillId="0" borderId="0" applyFill="0" applyBorder="0" applyAlignment="0" applyProtection="0"/>
    <xf numFmtId="166" fontId="13" fillId="0" borderId="0" applyFill="0" applyBorder="0" applyAlignment="0" applyProtection="0"/>
    <xf numFmtId="0" fontId="11" fillId="0" borderId="0" applyNumberFormat="0" applyFill="0" applyBorder="0" applyAlignment="0" applyProtection="0"/>
    <xf numFmtId="7" fontId="13" fillId="0" borderId="0" applyFill="0" applyBorder="0" applyAlignment="0" applyProtection="0"/>
    <xf numFmtId="5" fontId="13" fillId="0" borderId="0" applyFill="0" applyBorder="0" applyAlignment="0" applyProtection="0"/>
    <xf numFmtId="0" fontId="1" fillId="0" borderId="0"/>
    <xf numFmtId="165" fontId="13" fillId="0" borderId="0" applyFill="0" applyBorder="0" applyAlignment="0" applyProtection="0"/>
    <xf numFmtId="3" fontId="13" fillId="0" borderId="0" applyFill="0" applyBorder="0" applyAlignment="0" applyProtection="0"/>
    <xf numFmtId="167" fontId="4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64" fontId="3" fillId="0" borderId="0" xfId="1" applyNumberFormat="1" applyFont="1" applyAlignment="1">
      <alignment vertical="top"/>
    </xf>
    <xf numFmtId="0" fontId="6" fillId="0" borderId="0" xfId="0" applyFont="1" applyAlignment="1">
      <alignment horizontal="centerContinuous" vertical="top"/>
    </xf>
    <xf numFmtId="0" fontId="6" fillId="0" borderId="0" xfId="0" applyFont="1" applyAlignment="1">
      <alignment horizontal="right" vertical="top"/>
    </xf>
    <xf numFmtId="49" fontId="7" fillId="2" borderId="0" xfId="1" applyNumberFormat="1" applyFont="1" applyFill="1" applyAlignment="1">
      <alignment horizontal="center" vertical="top"/>
    </xf>
    <xf numFmtId="0" fontId="7" fillId="2" borderId="0" xfId="1" applyNumberFormat="1" applyFont="1" applyFill="1" applyAlignment="1">
      <alignment horizontal="center" vertical="top"/>
    </xf>
    <xf numFmtId="0" fontId="8" fillId="3" borderId="0" xfId="0" applyFont="1" applyFill="1" applyAlignment="1">
      <alignment vertical="top"/>
    </xf>
    <xf numFmtId="165" fontId="7" fillId="2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Alignment="1">
      <alignment horizontal="right" vertical="top"/>
    </xf>
    <xf numFmtId="164" fontId="3" fillId="2" borderId="0" xfId="1" applyNumberFormat="1" applyFont="1" applyFill="1" applyAlignment="1">
      <alignment vertical="top"/>
    </xf>
    <xf numFmtId="164" fontId="3" fillId="2" borderId="1" xfId="1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164" fontId="7" fillId="2" borderId="0" xfId="1" applyNumberFormat="1" applyFont="1" applyFill="1" applyAlignment="1">
      <alignment vertical="top"/>
    </xf>
    <xf numFmtId="164" fontId="7" fillId="2" borderId="0" xfId="1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164" fontId="7" fillId="2" borderId="1" xfId="1" applyNumberFormat="1" applyFont="1" applyFill="1" applyBorder="1" applyAlignment="1">
      <alignment vertical="top"/>
    </xf>
    <xf numFmtId="165" fontId="7" fillId="2" borderId="1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164" fontId="7" fillId="2" borderId="0" xfId="0" applyNumberFormat="1" applyFont="1" applyFill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2" borderId="2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2" borderId="0" xfId="1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165" fontId="7" fillId="2" borderId="0" xfId="0" applyNumberFormat="1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8" fillId="3" borderId="0" xfId="0" applyFont="1" applyFill="1"/>
    <xf numFmtId="167" fontId="8" fillId="3" borderId="0" xfId="13" applyFont="1" applyFill="1" applyAlignment="1">
      <alignment horizontal="center"/>
    </xf>
    <xf numFmtId="164" fontId="8" fillId="2" borderId="0" xfId="1" applyNumberFormat="1" applyFont="1" applyFill="1" applyBorder="1"/>
    <xf numFmtId="164" fontId="8" fillId="2" borderId="0" xfId="0" applyNumberFormat="1" applyFont="1" applyFill="1" applyBorder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167" fontId="17" fillId="3" borderId="0" xfId="13" applyFont="1" applyFill="1" applyAlignment="1">
      <alignment horizontal="center"/>
    </xf>
    <xf numFmtId="0" fontId="15" fillId="3" borderId="0" xfId="13" applyNumberFormat="1" applyFont="1" applyFill="1" applyAlignment="1">
      <alignment horizontal="center"/>
    </xf>
    <xf numFmtId="0" fontId="17" fillId="3" borderId="0" xfId="0" applyFont="1" applyFill="1"/>
    <xf numFmtId="165" fontId="12" fillId="2" borderId="0" xfId="0" applyNumberFormat="1" applyFont="1" applyFill="1" applyBorder="1"/>
    <xf numFmtId="0" fontId="18" fillId="3" borderId="0" xfId="0" applyFont="1" applyFill="1"/>
    <xf numFmtId="167" fontId="18" fillId="3" borderId="0" xfId="13" applyFont="1" applyFill="1" applyAlignment="1">
      <alignment horizontal="center"/>
    </xf>
    <xf numFmtId="165" fontId="8" fillId="2" borderId="0" xfId="0" applyNumberFormat="1" applyFont="1" applyFill="1" applyBorder="1"/>
    <xf numFmtId="165" fontId="12" fillId="2" borderId="3" xfId="0" applyNumberFormat="1" applyFont="1" applyFill="1" applyBorder="1"/>
    <xf numFmtId="0" fontId="12" fillId="3" borderId="0" xfId="0" applyFont="1" applyFill="1"/>
    <xf numFmtId="0" fontId="12" fillId="4" borderId="0" xfId="0" applyFont="1" applyFill="1"/>
    <xf numFmtId="168" fontId="12" fillId="2" borderId="3" xfId="1" applyNumberFormat="1" applyFont="1" applyFill="1" applyBorder="1"/>
    <xf numFmtId="168" fontId="12" fillId="2" borderId="0" xfId="1" applyNumberFormat="1" applyFont="1" applyFill="1" applyBorder="1"/>
    <xf numFmtId="0" fontId="19" fillId="3" borderId="0" xfId="0" applyFont="1" applyFill="1"/>
    <xf numFmtId="43" fontId="8" fillId="3" borderId="0" xfId="1" applyNumberFormat="1" applyFont="1" applyFill="1" applyAlignment="1">
      <alignment horizontal="left"/>
    </xf>
    <xf numFmtId="43" fontId="8" fillId="2" borderId="0" xfId="1" applyFont="1" applyFill="1" applyBorder="1"/>
    <xf numFmtId="0" fontId="8" fillId="3" borderId="0" xfId="0" applyFont="1" applyFill="1" applyAlignment="1"/>
    <xf numFmtId="0" fontId="8" fillId="3" borderId="0" xfId="0" applyFont="1" applyFill="1" applyAlignment="1">
      <alignment horizontal="center"/>
    </xf>
    <xf numFmtId="164" fontId="8" fillId="2" borderId="0" xfId="1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64" fontId="12" fillId="2" borderId="0" xfId="1" applyNumberFormat="1" applyFont="1" applyFill="1" applyBorder="1"/>
    <xf numFmtId="0" fontId="8" fillId="3" borderId="0" xfId="0" applyFont="1" applyFill="1" applyProtection="1"/>
    <xf numFmtId="0" fontId="8" fillId="3" borderId="0" xfId="0" applyFont="1" applyFill="1" applyProtection="1">
      <protection hidden="1"/>
    </xf>
    <xf numFmtId="167" fontId="2" fillId="3" borderId="0" xfId="13" applyFont="1" applyFill="1" applyAlignment="1">
      <alignment horizontal="center"/>
    </xf>
    <xf numFmtId="167" fontId="14" fillId="3" borderId="0" xfId="13" applyFont="1" applyFill="1" applyAlignment="1">
      <alignment horizontal="center"/>
    </xf>
    <xf numFmtId="14" fontId="15" fillId="3" borderId="0" xfId="13" applyNumberFormat="1" applyFont="1" applyFill="1" applyAlignment="1">
      <alignment horizontal="center"/>
    </xf>
    <xf numFmtId="167" fontId="15" fillId="3" borderId="0" xfId="13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2" fillId="3" borderId="0" xfId="13" applyNumberFormat="1" applyFont="1" applyFill="1" applyAlignment="1">
      <alignment horizontal="center"/>
    </xf>
  </cellXfs>
  <cellStyles count="14">
    <cellStyle name="Encabezado 1" xfId="2"/>
    <cellStyle name="Encabezado 2" xfId="3"/>
    <cellStyle name="Fecha" xfId="4"/>
    <cellStyle name="Fijo" xfId="5"/>
    <cellStyle name="HEADING1" xfId="6"/>
    <cellStyle name="HEADING2" xfId="7"/>
    <cellStyle name="Millares" xfId="1" builtinId="3"/>
    <cellStyle name="Moneda 2" xfId="13"/>
    <cellStyle name="Monetario" xfId="8"/>
    <cellStyle name="Monetario0" xfId="9"/>
    <cellStyle name="Normal" xfId="0" builtinId="0"/>
    <cellStyle name="Normal 2" xfId="10"/>
    <cellStyle name="Punto" xfId="11"/>
    <cellStyle name="Punto0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3309937</xdr:colOff>
      <xdr:row>0</xdr:row>
      <xdr:rowOff>83345</xdr:rowOff>
    </xdr:from>
    <xdr:to>
      <xdr:col>5</xdr:col>
      <xdr:colOff>133349</xdr:colOff>
      <xdr:row>3</xdr:row>
      <xdr:rowOff>16670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488781" y="83345"/>
          <a:ext cx="1466849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1056082</xdr:colOff>
      <xdr:row>0</xdr:row>
      <xdr:rowOff>92664</xdr:rowOff>
    </xdr:from>
    <xdr:to>
      <xdr:col>3</xdr:col>
      <xdr:colOff>1335252</xdr:colOff>
      <xdr:row>2</xdr:row>
      <xdr:rowOff>185673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479" t="33728" r="24369" b="40097"/>
        <a:stretch/>
      </xdr:blipFill>
      <xdr:spPr>
        <a:xfrm>
          <a:off x="5476659" y="92664"/>
          <a:ext cx="1475901" cy="569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6"/>
  <sheetViews>
    <sheetView tabSelected="1" view="pageBreakPreview" zoomScale="80" zoomScaleNormal="80" zoomScaleSheetLayoutView="80" workbookViewId="0"/>
  </sheetViews>
  <sheetFormatPr baseColWidth="10" defaultColWidth="8.25" defaultRowHeight="15" x14ac:dyDescent="0.2"/>
  <cols>
    <col min="1" max="1" width="6.375" style="39" customWidth="1"/>
    <col min="2" max="2" width="22.25" style="39" customWidth="1"/>
    <col min="3" max="3" width="44.125" style="39" customWidth="1"/>
    <col min="4" max="4" width="2.25" style="40" customWidth="1"/>
    <col min="5" max="5" width="14.625" style="41" customWidth="1"/>
    <col min="6" max="6" width="2" style="41" customWidth="1"/>
    <col min="7" max="16384" width="8.25" style="39"/>
  </cols>
  <sheetData>
    <row r="2" spans="1:6" ht="18" x14ac:dyDescent="0.25">
      <c r="A2" s="68" t="s">
        <v>0</v>
      </c>
      <c r="B2" s="68"/>
      <c r="C2" s="68"/>
      <c r="D2" s="68"/>
      <c r="E2" s="68"/>
      <c r="F2" s="68"/>
    </row>
    <row r="3" spans="1:6" ht="15.75" x14ac:dyDescent="0.25">
      <c r="A3" s="69" t="s">
        <v>34</v>
      </c>
      <c r="B3" s="69"/>
      <c r="C3" s="69"/>
      <c r="D3" s="69"/>
      <c r="E3" s="69"/>
      <c r="F3" s="69"/>
    </row>
    <row r="4" spans="1:6" x14ac:dyDescent="0.2">
      <c r="A4" s="70" t="s">
        <v>70</v>
      </c>
      <c r="B4" s="70"/>
      <c r="C4" s="70"/>
      <c r="D4" s="70"/>
      <c r="E4" s="70"/>
      <c r="F4" s="70"/>
    </row>
    <row r="5" spans="1:6" x14ac:dyDescent="0.2">
      <c r="A5" s="71" t="s">
        <v>35</v>
      </c>
      <c r="B5" s="71"/>
      <c r="C5" s="71"/>
      <c r="D5" s="71"/>
      <c r="E5" s="71"/>
      <c r="F5" s="71"/>
    </row>
    <row r="6" spans="1:6" x14ac:dyDescent="0.2">
      <c r="E6" s="42"/>
      <c r="F6" s="42"/>
    </row>
    <row r="7" spans="1:6" ht="15.75" x14ac:dyDescent="0.25">
      <c r="A7" s="43"/>
      <c r="B7" s="44" t="s">
        <v>36</v>
      </c>
      <c r="C7" s="44"/>
      <c r="D7" s="45"/>
      <c r="E7" s="79" t="s">
        <v>71</v>
      </c>
      <c r="F7" s="46"/>
    </row>
    <row r="8" spans="1:6" ht="15.75" x14ac:dyDescent="0.25">
      <c r="A8" s="47" t="s">
        <v>37</v>
      </c>
      <c r="E8" s="48"/>
      <c r="F8" s="48"/>
    </row>
    <row r="9" spans="1:6" x14ac:dyDescent="0.2">
      <c r="A9" s="39" t="s">
        <v>38</v>
      </c>
      <c r="B9" s="49"/>
      <c r="C9" s="49"/>
      <c r="D9" s="50" t="s">
        <v>5</v>
      </c>
      <c r="E9" s="51">
        <v>231355.1</v>
      </c>
      <c r="F9" s="51"/>
    </row>
    <row r="10" spans="1:6" ht="13.5" customHeight="1" x14ac:dyDescent="0.2">
      <c r="A10" s="39" t="s">
        <v>39</v>
      </c>
      <c r="B10" s="49"/>
      <c r="C10" s="49"/>
      <c r="D10" s="50"/>
      <c r="E10" s="51">
        <v>0</v>
      </c>
      <c r="F10" s="51"/>
    </row>
    <row r="11" spans="1:6" x14ac:dyDescent="0.2">
      <c r="A11" s="39" t="s">
        <v>40</v>
      </c>
      <c r="D11" s="50"/>
      <c r="E11" s="51">
        <v>36947.1</v>
      </c>
      <c r="F11" s="51"/>
    </row>
    <row r="12" spans="1:6" x14ac:dyDescent="0.2">
      <c r="A12" s="39" t="s">
        <v>41</v>
      </c>
      <c r="D12" s="50"/>
      <c r="E12" s="51">
        <v>738805.4</v>
      </c>
      <c r="F12" s="51"/>
    </row>
    <row r="13" spans="1:6" ht="15.75" x14ac:dyDescent="0.25">
      <c r="D13" s="50"/>
      <c r="E13" s="52">
        <f>SUM(E9:E12)</f>
        <v>1007107.6000000001</v>
      </c>
      <c r="F13" s="48"/>
    </row>
    <row r="14" spans="1:6" ht="15.75" x14ac:dyDescent="0.25">
      <c r="A14" s="47" t="s">
        <v>42</v>
      </c>
      <c r="D14" s="50"/>
      <c r="E14" s="48"/>
      <c r="F14" s="48"/>
    </row>
    <row r="15" spans="1:6" x14ac:dyDescent="0.2">
      <c r="A15" s="39" t="s">
        <v>43</v>
      </c>
      <c r="D15" s="50"/>
      <c r="E15" s="51">
        <v>4939.8999999999996</v>
      </c>
      <c r="F15" s="51"/>
    </row>
    <row r="16" spans="1:6" x14ac:dyDescent="0.2">
      <c r="A16" s="39" t="s">
        <v>44</v>
      </c>
      <c r="D16" s="50"/>
      <c r="E16" s="51">
        <v>20343.400000000001</v>
      </c>
      <c r="F16" s="51"/>
    </row>
    <row r="17" spans="1:6" s="53" customFormat="1" ht="15.75" x14ac:dyDescent="0.25">
      <c r="C17" s="54"/>
      <c r="D17" s="50"/>
      <c r="E17" s="52">
        <f>SUM(E15:E16)</f>
        <v>25283.300000000003</v>
      </c>
      <c r="F17" s="48"/>
    </row>
    <row r="18" spans="1:6" ht="15.75" x14ac:dyDescent="0.25">
      <c r="A18" s="47" t="s">
        <v>45</v>
      </c>
      <c r="D18" s="50"/>
    </row>
    <row r="19" spans="1:6" ht="15.75" x14ac:dyDescent="0.25">
      <c r="A19" s="39" t="s">
        <v>46</v>
      </c>
      <c r="D19" s="50"/>
      <c r="E19" s="48">
        <v>17402.8</v>
      </c>
      <c r="F19" s="48"/>
    </row>
    <row r="20" spans="1:6" ht="15.75" x14ac:dyDescent="0.25">
      <c r="D20" s="50"/>
      <c r="E20" s="48"/>
      <c r="F20" s="48"/>
    </row>
    <row r="21" spans="1:6" ht="15.75" x14ac:dyDescent="0.25">
      <c r="A21" s="47" t="s">
        <v>47</v>
      </c>
      <c r="D21" s="50" t="s">
        <v>5</v>
      </c>
      <c r="E21" s="55">
        <f>+E13+E17+E19</f>
        <v>1049793.7000000002</v>
      </c>
      <c r="F21" s="56"/>
    </row>
    <row r="22" spans="1:6" x14ac:dyDescent="0.2">
      <c r="D22" s="50"/>
    </row>
    <row r="23" spans="1:6" ht="15.75" x14ac:dyDescent="0.25">
      <c r="B23" s="44" t="s">
        <v>48</v>
      </c>
      <c r="C23" s="44"/>
      <c r="D23" s="50"/>
      <c r="E23" s="51"/>
      <c r="F23" s="51"/>
    </row>
    <row r="24" spans="1:6" x14ac:dyDescent="0.2">
      <c r="D24" s="50"/>
    </row>
    <row r="25" spans="1:6" ht="15.75" x14ac:dyDescent="0.25">
      <c r="A25" s="47" t="s">
        <v>49</v>
      </c>
      <c r="D25" s="50"/>
      <c r="E25" s="48"/>
      <c r="F25" s="48"/>
    </row>
    <row r="26" spans="1:6" x14ac:dyDescent="0.2">
      <c r="B26" s="39" t="s">
        <v>50</v>
      </c>
      <c r="D26" s="50" t="s">
        <v>5</v>
      </c>
      <c r="E26" s="51">
        <v>796519.9</v>
      </c>
      <c r="F26" s="51"/>
    </row>
    <row r="27" spans="1:6" x14ac:dyDescent="0.2">
      <c r="B27" s="39" t="s">
        <v>51</v>
      </c>
      <c r="D27" s="50"/>
      <c r="E27" s="51">
        <v>39360.699999999997</v>
      </c>
      <c r="F27" s="51"/>
    </row>
    <row r="28" spans="1:6" x14ac:dyDescent="0.2">
      <c r="B28" s="39" t="s">
        <v>52</v>
      </c>
      <c r="D28" s="50"/>
      <c r="E28" s="51">
        <v>66868.5</v>
      </c>
      <c r="F28" s="51"/>
    </row>
    <row r="29" spans="1:6" x14ac:dyDescent="0.2">
      <c r="B29" s="39" t="s">
        <v>53</v>
      </c>
      <c r="D29" s="50"/>
      <c r="E29" s="51">
        <v>23880.5</v>
      </c>
      <c r="F29" s="51"/>
    </row>
    <row r="30" spans="1:6" ht="17.25" customHeight="1" x14ac:dyDescent="0.25">
      <c r="A30" s="57"/>
      <c r="B30" s="39" t="s">
        <v>54</v>
      </c>
      <c r="D30" s="50"/>
      <c r="E30" s="51">
        <v>0</v>
      </c>
      <c r="F30" s="51"/>
    </row>
    <row r="31" spans="1:6" x14ac:dyDescent="0.2">
      <c r="B31" s="39" t="s">
        <v>55</v>
      </c>
      <c r="D31" s="50"/>
      <c r="E31" s="51">
        <v>5184.6000000000004</v>
      </c>
      <c r="F31" s="51"/>
    </row>
    <row r="32" spans="1:6" ht="15.75" x14ac:dyDescent="0.25">
      <c r="D32" s="50"/>
      <c r="E32" s="52">
        <f>SUM(E26:E31)</f>
        <v>931814.2</v>
      </c>
      <c r="F32" s="48"/>
    </row>
    <row r="33" spans="1:6" ht="15.75" x14ac:dyDescent="0.25">
      <c r="A33" s="47" t="s">
        <v>56</v>
      </c>
      <c r="D33" s="50"/>
      <c r="E33" s="48"/>
      <c r="F33" s="48"/>
    </row>
    <row r="34" spans="1:6" x14ac:dyDescent="0.2">
      <c r="B34" s="39" t="s">
        <v>57</v>
      </c>
      <c r="D34" s="50"/>
      <c r="E34" s="51">
        <v>10805.5</v>
      </c>
      <c r="F34" s="51"/>
    </row>
    <row r="35" spans="1:6" x14ac:dyDescent="0.2">
      <c r="B35" s="39" t="s">
        <v>58</v>
      </c>
      <c r="D35" s="50"/>
      <c r="E35" s="51">
        <v>376.7</v>
      </c>
      <c r="F35" s="51"/>
    </row>
    <row r="36" spans="1:6" x14ac:dyDescent="0.2">
      <c r="B36" s="39" t="s">
        <v>55</v>
      </c>
      <c r="D36" s="50"/>
      <c r="E36" s="51">
        <v>4759.3</v>
      </c>
      <c r="F36" s="51"/>
    </row>
    <row r="37" spans="1:6" ht="15.75" x14ac:dyDescent="0.25">
      <c r="C37" s="58"/>
      <c r="D37" s="50"/>
      <c r="E37" s="52">
        <f>SUM(E34:E36)</f>
        <v>15941.5</v>
      </c>
      <c r="F37" s="48"/>
    </row>
    <row r="38" spans="1:6" ht="15.75" x14ac:dyDescent="0.25">
      <c r="C38" s="58"/>
      <c r="D38" s="50"/>
      <c r="E38" s="48"/>
      <c r="F38" s="48"/>
    </row>
    <row r="39" spans="1:6" ht="15.75" x14ac:dyDescent="0.25">
      <c r="A39" s="47" t="s">
        <v>59</v>
      </c>
      <c r="C39" s="58"/>
      <c r="D39" s="50"/>
      <c r="E39" s="48">
        <v>10684.4</v>
      </c>
      <c r="F39" s="48"/>
    </row>
    <row r="40" spans="1:6" ht="15.75" x14ac:dyDescent="0.25">
      <c r="C40" s="58"/>
      <c r="D40" s="50"/>
      <c r="E40" s="48"/>
      <c r="F40" s="48"/>
    </row>
    <row r="41" spans="1:6" ht="15.75" x14ac:dyDescent="0.25">
      <c r="A41" s="47" t="s">
        <v>60</v>
      </c>
      <c r="D41" s="50"/>
      <c r="E41" s="52">
        <f>+E32+E37+E39</f>
        <v>958440.1</v>
      </c>
      <c r="F41" s="48"/>
    </row>
    <row r="42" spans="1:6" x14ac:dyDescent="0.2">
      <c r="D42" s="50"/>
    </row>
    <row r="43" spans="1:6" ht="15.75" x14ac:dyDescent="0.25">
      <c r="A43" s="47" t="s">
        <v>61</v>
      </c>
      <c r="D43" s="50"/>
      <c r="E43" s="48"/>
      <c r="F43" s="48"/>
    </row>
    <row r="44" spans="1:6" x14ac:dyDescent="0.2">
      <c r="B44" s="39" t="s">
        <v>62</v>
      </c>
      <c r="D44" s="50"/>
      <c r="E44" s="51">
        <v>42765.8</v>
      </c>
      <c r="F44" s="51"/>
    </row>
    <row r="45" spans="1:6" x14ac:dyDescent="0.2">
      <c r="B45" s="39" t="s">
        <v>63</v>
      </c>
      <c r="E45" s="51">
        <v>48587.8</v>
      </c>
      <c r="F45" s="51"/>
    </row>
    <row r="46" spans="1:6" x14ac:dyDescent="0.2">
      <c r="B46" s="39" t="s">
        <v>64</v>
      </c>
      <c r="E46" s="51">
        <v>0</v>
      </c>
      <c r="F46" s="51"/>
    </row>
    <row r="47" spans="1:6" ht="15.75" x14ac:dyDescent="0.25">
      <c r="A47" s="47"/>
      <c r="B47" s="53"/>
      <c r="C47" s="53"/>
      <c r="D47" s="50"/>
      <c r="E47" s="48">
        <f>SUM(E44:E46)</f>
        <v>91353.600000000006</v>
      </c>
      <c r="F47" s="48"/>
    </row>
    <row r="48" spans="1:6" ht="15.75" x14ac:dyDescent="0.25">
      <c r="A48" s="47" t="s">
        <v>65</v>
      </c>
      <c r="D48" s="50" t="s">
        <v>5</v>
      </c>
      <c r="E48" s="52">
        <f>+E41+E47</f>
        <v>1049793.7</v>
      </c>
      <c r="F48" s="48"/>
    </row>
    <row r="49" spans="1:6" x14ac:dyDescent="0.2">
      <c r="E49" s="59"/>
      <c r="F49" s="59"/>
    </row>
    <row r="50" spans="1:6" x14ac:dyDescent="0.2">
      <c r="E50" s="59"/>
      <c r="F50" s="59"/>
    </row>
    <row r="51" spans="1:6" x14ac:dyDescent="0.2">
      <c r="E51" s="59"/>
      <c r="F51" s="59"/>
    </row>
    <row r="52" spans="1:6" x14ac:dyDescent="0.2">
      <c r="E52" s="59"/>
      <c r="F52" s="59"/>
    </row>
    <row r="53" spans="1:6" x14ac:dyDescent="0.2">
      <c r="E53" s="59"/>
      <c r="F53" s="59"/>
    </row>
    <row r="54" spans="1:6" x14ac:dyDescent="0.2">
      <c r="E54" s="59"/>
      <c r="F54" s="59"/>
    </row>
    <row r="55" spans="1:6" x14ac:dyDescent="0.2">
      <c r="E55" s="59"/>
      <c r="F55" s="59"/>
    </row>
    <row r="56" spans="1:6" x14ac:dyDescent="0.2">
      <c r="E56" s="59"/>
      <c r="F56" s="59"/>
    </row>
    <row r="58" spans="1:6" x14ac:dyDescent="0.2">
      <c r="A58" s="60" t="s">
        <v>66</v>
      </c>
      <c r="B58" s="60"/>
      <c r="D58" s="61" t="s">
        <v>67</v>
      </c>
      <c r="E58" s="62"/>
      <c r="F58" s="62"/>
    </row>
    <row r="59" spans="1:6" x14ac:dyDescent="0.2">
      <c r="A59" s="60" t="s">
        <v>68</v>
      </c>
      <c r="B59" s="60"/>
      <c r="D59" s="61" t="s">
        <v>69</v>
      </c>
      <c r="E59" s="63"/>
      <c r="F59" s="63"/>
    </row>
    <row r="60" spans="1:6" x14ac:dyDescent="0.2">
      <c r="A60" s="60"/>
      <c r="B60" s="60"/>
      <c r="C60" s="61"/>
      <c r="E60" s="62"/>
      <c r="F60" s="62"/>
    </row>
    <row r="68" spans="1:6" x14ac:dyDescent="0.2">
      <c r="A68" s="60"/>
      <c r="B68" s="60"/>
    </row>
    <row r="69" spans="1:6" x14ac:dyDescent="0.2">
      <c r="A69" s="60"/>
      <c r="B69" s="60"/>
      <c r="C69" s="61"/>
      <c r="E69" s="62"/>
      <c r="F69" s="62"/>
    </row>
    <row r="70" spans="1:6" x14ac:dyDescent="0.2">
      <c r="A70" s="60"/>
      <c r="B70" s="60"/>
      <c r="C70" s="61"/>
      <c r="D70" s="61"/>
      <c r="E70" s="63"/>
      <c r="F70" s="63"/>
    </row>
    <row r="71" spans="1:6" x14ac:dyDescent="0.2">
      <c r="A71" s="60"/>
      <c r="B71" s="60"/>
      <c r="C71" s="61"/>
      <c r="E71" s="62"/>
      <c r="F71" s="62"/>
    </row>
    <row r="72" spans="1:6" ht="18" x14ac:dyDescent="0.25">
      <c r="A72" s="72"/>
      <c r="B72" s="72"/>
      <c r="C72" s="72"/>
      <c r="D72" s="72"/>
      <c r="E72" s="72"/>
      <c r="F72" s="64"/>
    </row>
    <row r="80" spans="1:6" ht="15.75" x14ac:dyDescent="0.25">
      <c r="E80" s="65"/>
      <c r="F80" s="65"/>
    </row>
    <row r="83" spans="2:6" x14ac:dyDescent="0.2">
      <c r="B83" s="66"/>
      <c r="E83" s="51"/>
      <c r="F83" s="51"/>
    </row>
    <row r="84" spans="2:6" x14ac:dyDescent="0.2">
      <c r="B84" s="67"/>
      <c r="E84" s="51"/>
      <c r="F84" s="51"/>
    </row>
    <row r="85" spans="2:6" x14ac:dyDescent="0.2">
      <c r="B85" s="67"/>
      <c r="E85" s="51"/>
      <c r="F85" s="51"/>
    </row>
    <row r="86" spans="2:6" x14ac:dyDescent="0.2">
      <c r="B86" s="67"/>
      <c r="C86" s="58"/>
      <c r="E86" s="51"/>
      <c r="F86" s="51"/>
    </row>
  </sheetData>
  <sheetProtection algorithmName="SHA-512" hashValue="fjVAw+I4Mj8jyZE+XycTPKhFO1HMkBnrjPHcStcOqQGnUIp8+y4X/B8PisgKTVfFInP+AJ84yQf6jZ7ge2p/gA==" saltValue="ZoTfoHQlfOm484vt0gqVRw==" spinCount="100000" sheet="1" objects="1" scenarios="1"/>
  <mergeCells count="5">
    <mergeCell ref="A2:F2"/>
    <mergeCell ref="A3:F3"/>
    <mergeCell ref="A4:F4"/>
    <mergeCell ref="A5:F5"/>
    <mergeCell ref="A72:E72"/>
  </mergeCells>
  <printOptions horizontalCentered="1"/>
  <pageMargins left="0.23622047244094491" right="0.19685039370078741" top="0.27559055118110237" bottom="0.27559055118110237" header="0" footer="0"/>
  <pageSetup scale="75" orientation="portrait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2"/>
  <sheetViews>
    <sheetView showGridLines="0" view="pageBreakPreview" zoomScale="78" zoomScaleNormal="75" zoomScaleSheetLayoutView="78" workbookViewId="0">
      <selection activeCell="L10" sqref="L10"/>
    </sheetView>
  </sheetViews>
  <sheetFormatPr baseColWidth="10" defaultColWidth="8.25" defaultRowHeight="18" x14ac:dyDescent="0.3"/>
  <cols>
    <col min="1" max="1" width="6" style="3" customWidth="1"/>
    <col min="2" max="2" width="52.125" style="3" customWidth="1"/>
    <col min="3" max="3" width="15.625" style="32" customWidth="1"/>
    <col min="4" max="4" width="18.375" style="13" customWidth="1"/>
    <col min="5" max="17" width="8.25" style="3" customWidth="1"/>
    <col min="18" max="16384" width="8.25" style="3"/>
  </cols>
  <sheetData>
    <row r="2" spans="1:13" ht="18.75" customHeight="1" x14ac:dyDescent="0.3">
      <c r="A2" s="74" t="s">
        <v>0</v>
      </c>
      <c r="B2" s="74"/>
      <c r="C2" s="74"/>
      <c r="D2" s="74"/>
    </row>
    <row r="3" spans="1:13" ht="18.75" customHeight="1" x14ac:dyDescent="0.3">
      <c r="A3" s="75" t="s">
        <v>1</v>
      </c>
      <c r="B3" s="75"/>
      <c r="C3" s="75"/>
      <c r="D3" s="75"/>
    </row>
    <row r="4" spans="1:13" ht="18.75" customHeight="1" x14ac:dyDescent="0.3">
      <c r="A4" s="76" t="s">
        <v>70</v>
      </c>
      <c r="B4" s="76"/>
      <c r="C4" s="76"/>
      <c r="D4" s="76"/>
    </row>
    <row r="5" spans="1:13" ht="18.75" customHeight="1" x14ac:dyDescent="0.3">
      <c r="A5" s="77" t="s">
        <v>2</v>
      </c>
      <c r="B5" s="77"/>
      <c r="C5" s="77"/>
      <c r="D5" s="77"/>
    </row>
    <row r="6" spans="1:13" x14ac:dyDescent="0.3">
      <c r="A6" s="77"/>
      <c r="B6" s="77"/>
      <c r="C6" s="77"/>
      <c r="D6" s="77"/>
    </row>
    <row r="7" spans="1:13" x14ac:dyDescent="0.3">
      <c r="A7" s="4"/>
      <c r="B7" s="5"/>
      <c r="C7" s="6"/>
      <c r="D7" s="7"/>
    </row>
    <row r="8" spans="1:13" x14ac:dyDescent="0.3">
      <c r="A8" s="4"/>
      <c r="B8" s="5"/>
      <c r="C8" s="6"/>
      <c r="D8" s="8" t="s">
        <v>71</v>
      </c>
    </row>
    <row r="9" spans="1:13" x14ac:dyDescent="0.3">
      <c r="A9" s="4"/>
      <c r="B9" s="5"/>
      <c r="C9" s="6"/>
      <c r="D9" s="7"/>
      <c r="M9" s="9"/>
    </row>
    <row r="10" spans="1:13" x14ac:dyDescent="0.3">
      <c r="A10" s="1" t="s">
        <v>3</v>
      </c>
      <c r="C10" s="6"/>
      <c r="D10" s="10"/>
    </row>
    <row r="11" spans="1:13" x14ac:dyDescent="0.3">
      <c r="A11" s="11"/>
      <c r="B11" s="3" t="s">
        <v>4</v>
      </c>
      <c r="C11" s="12" t="s">
        <v>5</v>
      </c>
      <c r="D11" s="13">
        <v>40431.4</v>
      </c>
    </row>
    <row r="12" spans="1:13" x14ac:dyDescent="0.3">
      <c r="B12" s="3" t="s">
        <v>6</v>
      </c>
      <c r="C12" s="6"/>
      <c r="D12" s="13">
        <v>7482.9</v>
      </c>
    </row>
    <row r="13" spans="1:13" x14ac:dyDescent="0.3">
      <c r="A13" s="11"/>
      <c r="B13" s="3" t="s">
        <v>7</v>
      </c>
      <c r="C13" s="6"/>
      <c r="D13" s="13">
        <v>921.4</v>
      </c>
    </row>
    <row r="14" spans="1:13" x14ac:dyDescent="0.3">
      <c r="B14" s="11" t="s">
        <v>8</v>
      </c>
      <c r="C14" s="6"/>
      <c r="D14" s="13">
        <v>51.6</v>
      </c>
    </row>
    <row r="15" spans="1:13" x14ac:dyDescent="0.3">
      <c r="A15" s="1"/>
      <c r="B15" s="11" t="s">
        <v>9</v>
      </c>
      <c r="C15" s="6"/>
      <c r="D15" s="13">
        <v>324.10000000000002</v>
      </c>
    </row>
    <row r="16" spans="1:13" x14ac:dyDescent="0.3">
      <c r="A16" s="11"/>
      <c r="B16" s="3" t="s">
        <v>10</v>
      </c>
      <c r="C16" s="6"/>
      <c r="D16" s="13">
        <v>704.4</v>
      </c>
    </row>
    <row r="17" spans="1:4" x14ac:dyDescent="0.3">
      <c r="A17" s="11"/>
      <c r="B17" s="3" t="s">
        <v>11</v>
      </c>
      <c r="C17" s="6"/>
      <c r="D17" s="14">
        <v>2851.2</v>
      </c>
    </row>
    <row r="18" spans="1:4" s="18" customFormat="1" x14ac:dyDescent="0.3">
      <c r="A18" s="15"/>
      <c r="B18" s="15"/>
      <c r="C18" s="12"/>
      <c r="D18" s="16">
        <f>SUM(D11:D17)</f>
        <v>52767</v>
      </c>
    </row>
    <row r="19" spans="1:4" x14ac:dyDescent="0.3">
      <c r="A19" s="1" t="s">
        <v>12</v>
      </c>
      <c r="B19" s="11"/>
      <c r="C19" s="6"/>
      <c r="D19" s="10"/>
    </row>
    <row r="20" spans="1:4" x14ac:dyDescent="0.3">
      <c r="A20" s="1"/>
      <c r="B20" s="11" t="s">
        <v>13</v>
      </c>
      <c r="C20" s="6"/>
      <c r="D20" s="13">
        <v>11133.7</v>
      </c>
    </row>
    <row r="21" spans="1:4" x14ac:dyDescent="0.3">
      <c r="B21" s="3" t="s">
        <v>14</v>
      </c>
      <c r="C21" s="6"/>
      <c r="D21" s="13">
        <v>3669.2</v>
      </c>
    </row>
    <row r="22" spans="1:4" x14ac:dyDescent="0.3">
      <c r="A22" s="11"/>
      <c r="B22" s="11" t="s">
        <v>15</v>
      </c>
      <c r="C22" s="6"/>
      <c r="D22" s="13">
        <v>0</v>
      </c>
    </row>
    <row r="23" spans="1:4" x14ac:dyDescent="0.3">
      <c r="A23" s="1"/>
      <c r="B23" s="11" t="s">
        <v>16</v>
      </c>
      <c r="C23" s="6"/>
      <c r="D23" s="13">
        <v>26.6</v>
      </c>
    </row>
    <row r="24" spans="1:4" x14ac:dyDescent="0.3">
      <c r="A24" s="11"/>
      <c r="B24" s="11" t="s">
        <v>11</v>
      </c>
      <c r="C24" s="6"/>
      <c r="D24" s="14">
        <v>5029.6000000000004</v>
      </c>
    </row>
    <row r="25" spans="1:4" x14ac:dyDescent="0.3">
      <c r="B25" s="2"/>
      <c r="C25" s="12"/>
      <c r="D25" s="16">
        <f>SUM(D20:D24)</f>
        <v>19859.100000000002</v>
      </c>
    </row>
    <row r="26" spans="1:4" x14ac:dyDescent="0.3">
      <c r="A26" s="1" t="s">
        <v>17</v>
      </c>
      <c r="B26" s="11"/>
      <c r="C26" s="12"/>
      <c r="D26" s="19">
        <v>7674.7</v>
      </c>
    </row>
    <row r="27" spans="1:4" x14ac:dyDescent="0.3">
      <c r="A27" s="1"/>
      <c r="B27" s="11"/>
      <c r="C27" s="12"/>
      <c r="D27" s="17"/>
    </row>
    <row r="28" spans="1:4" x14ac:dyDescent="0.3">
      <c r="A28" s="1"/>
      <c r="B28" s="11"/>
      <c r="C28" s="12"/>
      <c r="D28" s="19">
        <f>SUM(D25:D27)</f>
        <v>27533.800000000003</v>
      </c>
    </row>
    <row r="29" spans="1:4" x14ac:dyDescent="0.3">
      <c r="A29" s="1"/>
      <c r="C29" s="6"/>
    </row>
    <row r="30" spans="1:4" x14ac:dyDescent="0.3">
      <c r="A30" s="1" t="s">
        <v>18</v>
      </c>
      <c r="C30" s="12" t="s">
        <v>5</v>
      </c>
      <c r="D30" s="20">
        <f>+D18-D28</f>
        <v>25233.199999999997</v>
      </c>
    </row>
    <row r="31" spans="1:4" x14ac:dyDescent="0.3">
      <c r="C31" s="6"/>
    </row>
    <row r="32" spans="1:4" x14ac:dyDescent="0.3">
      <c r="A32" s="1" t="s">
        <v>19</v>
      </c>
      <c r="C32" s="6"/>
      <c r="D32" s="10"/>
    </row>
    <row r="33" spans="1:4" x14ac:dyDescent="0.3">
      <c r="B33" s="3" t="s">
        <v>20</v>
      </c>
      <c r="C33" s="6"/>
      <c r="D33" s="13">
        <v>8072.6</v>
      </c>
    </row>
    <row r="34" spans="1:4" x14ac:dyDescent="0.3">
      <c r="A34" s="21"/>
      <c r="B34" s="3" t="s">
        <v>21</v>
      </c>
      <c r="C34" s="6"/>
      <c r="D34" s="13">
        <v>6895.5</v>
      </c>
    </row>
    <row r="35" spans="1:4" x14ac:dyDescent="0.3">
      <c r="B35" s="3" t="s">
        <v>22</v>
      </c>
      <c r="C35" s="6"/>
      <c r="D35" s="14">
        <v>1921.8</v>
      </c>
    </row>
    <row r="36" spans="1:4" x14ac:dyDescent="0.3">
      <c r="A36" s="11"/>
      <c r="C36" s="12"/>
      <c r="D36" s="17">
        <f>SUM(D33:D35)</f>
        <v>16889.900000000001</v>
      </c>
    </row>
    <row r="37" spans="1:4" x14ac:dyDescent="0.3">
      <c r="A37" s="11"/>
      <c r="C37" s="12"/>
      <c r="D37" s="17"/>
    </row>
    <row r="38" spans="1:4" x14ac:dyDescent="0.3">
      <c r="A38" s="1" t="s">
        <v>23</v>
      </c>
      <c r="B38" s="11"/>
      <c r="C38" s="12" t="s">
        <v>5</v>
      </c>
      <c r="D38" s="22">
        <f>+D30-D36</f>
        <v>8343.2999999999956</v>
      </c>
    </row>
    <row r="39" spans="1:4" x14ac:dyDescent="0.3">
      <c r="A39" s="1"/>
      <c r="C39" s="6"/>
    </row>
    <row r="40" spans="1:4" x14ac:dyDescent="0.3">
      <c r="A40" s="1" t="s">
        <v>24</v>
      </c>
      <c r="C40" s="12"/>
      <c r="D40" s="19">
        <v>279.89999999999998</v>
      </c>
    </row>
    <row r="41" spans="1:4" x14ac:dyDescent="0.3">
      <c r="A41" s="11"/>
      <c r="B41" s="11"/>
      <c r="C41" s="6"/>
    </row>
    <row r="42" spans="1:4" x14ac:dyDescent="0.3">
      <c r="A42" s="1" t="s">
        <v>25</v>
      </c>
      <c r="B42" s="11"/>
      <c r="C42" s="12" t="s">
        <v>5</v>
      </c>
      <c r="D42" s="16">
        <f>+D38+D40</f>
        <v>8623.1999999999953</v>
      </c>
    </row>
    <row r="43" spans="1:4" x14ac:dyDescent="0.3">
      <c r="A43" s="1"/>
      <c r="B43" s="11"/>
      <c r="C43" s="12"/>
      <c r="D43" s="22"/>
    </row>
    <row r="44" spans="1:4" x14ac:dyDescent="0.3">
      <c r="A44" s="1" t="s">
        <v>26</v>
      </c>
      <c r="B44" s="11"/>
      <c r="C44" s="12"/>
      <c r="D44" s="16">
        <v>-2258.3000000000002</v>
      </c>
    </row>
    <row r="45" spans="1:4" x14ac:dyDescent="0.3">
      <c r="A45" s="1"/>
      <c r="B45" s="11"/>
      <c r="C45" s="12"/>
      <c r="D45" s="22"/>
    </row>
    <row r="46" spans="1:4" x14ac:dyDescent="0.3">
      <c r="A46" s="1" t="s">
        <v>27</v>
      </c>
      <c r="B46" s="11"/>
      <c r="C46" s="12"/>
      <c r="D46" s="16">
        <v>-196.7</v>
      </c>
    </row>
    <row r="47" spans="1:4" x14ac:dyDescent="0.3">
      <c r="A47" s="1"/>
      <c r="B47" s="11"/>
      <c r="C47" s="12"/>
      <c r="D47" s="22"/>
    </row>
    <row r="48" spans="1:4" ht="38.25" customHeight="1" x14ac:dyDescent="0.3">
      <c r="A48" s="78" t="s">
        <v>28</v>
      </c>
      <c r="B48" s="78"/>
      <c r="C48" s="12" t="s">
        <v>5</v>
      </c>
      <c r="D48" s="22">
        <f>+D42+D44+D46</f>
        <v>6168.1999999999953</v>
      </c>
    </row>
    <row r="49" spans="1:4" ht="16.5" customHeight="1" x14ac:dyDescent="0.3">
      <c r="A49" s="1"/>
      <c r="B49" s="11"/>
      <c r="C49" s="6"/>
    </row>
    <row r="50" spans="1:4" ht="18.75" thickBot="1" x14ac:dyDescent="0.35">
      <c r="A50" s="1" t="s">
        <v>29</v>
      </c>
      <c r="C50" s="12" t="s">
        <v>5</v>
      </c>
      <c r="D50" s="24">
        <f>+D48</f>
        <v>6168.1999999999953</v>
      </c>
    </row>
    <row r="51" spans="1:4" ht="18.75" thickTop="1" x14ac:dyDescent="0.3">
      <c r="A51" s="1"/>
      <c r="C51" s="12"/>
      <c r="D51" s="23"/>
    </row>
    <row r="52" spans="1:4" x14ac:dyDescent="0.3">
      <c r="A52" s="1"/>
      <c r="C52" s="12"/>
      <c r="D52" s="23"/>
    </row>
    <row r="53" spans="1:4" x14ac:dyDescent="0.3">
      <c r="A53" s="4"/>
      <c r="B53" s="5"/>
      <c r="C53" s="6"/>
    </row>
    <row r="54" spans="1:4" x14ac:dyDescent="0.3">
      <c r="A54" s="4"/>
      <c r="B54" s="5"/>
      <c r="C54" s="6"/>
    </row>
    <row r="55" spans="1:4" x14ac:dyDescent="0.3">
      <c r="A55" s="4"/>
      <c r="B55" s="5"/>
      <c r="C55" s="6"/>
    </row>
    <row r="56" spans="1:4" x14ac:dyDescent="0.3">
      <c r="A56" s="4"/>
      <c r="B56" s="5"/>
      <c r="C56" s="6"/>
    </row>
    <row r="57" spans="1:4" x14ac:dyDescent="0.3">
      <c r="A57" s="25"/>
      <c r="B57" s="26" t="s">
        <v>30</v>
      </c>
      <c r="C57" s="26" t="s">
        <v>31</v>
      </c>
      <c r="D57" s="27"/>
    </row>
    <row r="58" spans="1:4" x14ac:dyDescent="0.3">
      <c r="A58" s="25"/>
      <c r="B58" s="26" t="s">
        <v>32</v>
      </c>
      <c r="C58" s="26" t="s">
        <v>33</v>
      </c>
      <c r="D58" s="27"/>
    </row>
    <row r="59" spans="1:4" x14ac:dyDescent="0.3">
      <c r="A59" s="4"/>
      <c r="B59" s="29"/>
      <c r="C59" s="30"/>
      <c r="D59" s="27"/>
    </row>
    <row r="60" spans="1:4" x14ac:dyDescent="0.3">
      <c r="A60" s="4"/>
      <c r="B60" s="5"/>
      <c r="C60" s="6"/>
    </row>
    <row r="61" spans="1:4" x14ac:dyDescent="0.3">
      <c r="A61" s="4"/>
      <c r="B61" s="5"/>
      <c r="C61" s="6"/>
    </row>
    <row r="62" spans="1:4" x14ac:dyDescent="0.3">
      <c r="A62" s="4"/>
      <c r="B62" s="5"/>
      <c r="C62" s="6"/>
    </row>
    <row r="63" spans="1:4" x14ac:dyDescent="0.3">
      <c r="A63" s="4"/>
      <c r="B63" s="5"/>
      <c r="C63" s="6"/>
    </row>
    <row r="64" spans="1:4" x14ac:dyDescent="0.3">
      <c r="A64" s="4"/>
      <c r="B64" s="5"/>
      <c r="C64" s="6"/>
    </row>
    <row r="65" spans="1:4" x14ac:dyDescent="0.3">
      <c r="A65" s="4"/>
      <c r="B65" s="5"/>
      <c r="C65" s="6"/>
    </row>
    <row r="66" spans="1:4" x14ac:dyDescent="0.3">
      <c r="A66" s="4"/>
      <c r="B66" s="5"/>
      <c r="C66" s="6"/>
    </row>
    <row r="67" spans="1:4" x14ac:dyDescent="0.3">
      <c r="A67" s="4"/>
      <c r="B67" s="5"/>
      <c r="C67" s="6"/>
    </row>
    <row r="68" spans="1:4" x14ac:dyDescent="0.3">
      <c r="A68" s="4"/>
      <c r="B68" s="5"/>
      <c r="C68" s="6"/>
    </row>
    <row r="69" spans="1:4" x14ac:dyDescent="0.3">
      <c r="A69" s="4"/>
      <c r="B69" s="5"/>
      <c r="C69" s="6"/>
    </row>
    <row r="70" spans="1:4" x14ac:dyDescent="0.3">
      <c r="A70" s="4"/>
      <c r="B70" s="5"/>
      <c r="C70" s="6"/>
    </row>
    <row r="71" spans="1:4" ht="16.5" customHeight="1" x14ac:dyDescent="0.3">
      <c r="C71" s="31"/>
    </row>
    <row r="72" spans="1:4" ht="16.5" customHeight="1" x14ac:dyDescent="0.3"/>
    <row r="73" spans="1:4" x14ac:dyDescent="0.3">
      <c r="B73" s="33"/>
    </row>
    <row r="74" spans="1:4" x14ac:dyDescent="0.3">
      <c r="A74" s="34"/>
      <c r="B74" s="34"/>
    </row>
    <row r="75" spans="1:4" x14ac:dyDescent="0.3">
      <c r="A75" s="34"/>
    </row>
    <row r="76" spans="1:4" x14ac:dyDescent="0.3">
      <c r="A76" s="34"/>
      <c r="B76" s="34"/>
      <c r="D76" s="35"/>
    </row>
    <row r="77" spans="1:4" x14ac:dyDescent="0.3">
      <c r="B77" s="28"/>
      <c r="C77" s="36"/>
      <c r="D77" s="37"/>
    </row>
    <row r="78" spans="1:4" x14ac:dyDescent="0.3">
      <c r="A78" s="73"/>
      <c r="B78" s="73"/>
      <c r="C78" s="73"/>
      <c r="D78" s="73"/>
    </row>
    <row r="79" spans="1:4" x14ac:dyDescent="0.3">
      <c r="A79" s="1"/>
      <c r="D79" s="38"/>
    </row>
    <row r="80" spans="1:4" x14ac:dyDescent="0.3">
      <c r="D80" s="27"/>
    </row>
    <row r="81" spans="4:4" x14ac:dyDescent="0.3">
      <c r="D81" s="10"/>
    </row>
    <row r="86" spans="4:4" x14ac:dyDescent="0.3">
      <c r="D86" s="27"/>
    </row>
    <row r="87" spans="4:4" x14ac:dyDescent="0.3">
      <c r="D87" s="27"/>
    </row>
    <row r="92" spans="4:4" x14ac:dyDescent="0.3">
      <c r="D92" s="16"/>
    </row>
  </sheetData>
  <sheetProtection algorithmName="SHA-512" hashValue="XrRTfhKMoZZinSy50xqycDLkFQMC8m3XEiG4Gfg4tovomG+IbSL6sqZVgLe0m1MbZ/P/73h8Xa799xIi+VlaCA==" saltValue="r1p7Zuzeqp41UYR0R4+xSA==" spinCount="100000" sheet="1" objects="1" scenarios="1"/>
  <mergeCells count="7">
    <mergeCell ref="A78:D78"/>
    <mergeCell ref="A2:D2"/>
    <mergeCell ref="A3:D3"/>
    <mergeCell ref="A4:D4"/>
    <mergeCell ref="A5:D5"/>
    <mergeCell ref="A6:D6"/>
    <mergeCell ref="A48:B48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Armando Torres Hernandez</dc:creator>
  <cp:lastModifiedBy>Ana Elvira Calderon</cp:lastModifiedBy>
  <dcterms:created xsi:type="dcterms:W3CDTF">2016-07-06T16:52:53Z</dcterms:created>
  <dcterms:modified xsi:type="dcterms:W3CDTF">2018-08-29T18:22:21Z</dcterms:modified>
</cp:coreProperties>
</file>