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DATA\C\acalderon\Escritorio\"/>
    </mc:Choice>
  </mc:AlternateContent>
  <bookViews>
    <workbookView xWindow="0" yWindow="0" windowWidth="20490" windowHeight="7665"/>
  </bookViews>
  <sheets>
    <sheet name="Balance" sheetId="1" r:id="rId1"/>
    <sheet name="Estado Resultados " sheetId="2" r:id="rId2"/>
  </sheets>
  <definedNames>
    <definedName name="_xlnm.Print_Area" localSheetId="0">Balance!$A$1:$F$59</definedName>
    <definedName name="_xlnm.Print_Area" localSheetId="1">'Estado Resultados '!$A$1:$E$57</definedName>
    <definedName name="_xlnm.Database">#REF!</definedName>
    <definedName name="BuiltIn_Print_Area___11">#REF!</definedName>
    <definedName name="SHARED_FORMULA_0">#N/A</definedName>
    <definedName name="SHARED_FORMULA_1">#N/A</definedName>
    <definedName name="SHARED_FORMULA_2">#N/A</definedName>
  </definedNames>
  <calcPr calcId="162913"/>
</workbook>
</file>

<file path=xl/calcChain.xml><?xml version="1.0" encoding="utf-8"?>
<calcChain xmlns="http://schemas.openxmlformats.org/spreadsheetml/2006/main">
  <c r="D36" i="2" l="1"/>
  <c r="D28" i="2"/>
  <c r="D30" i="2" s="1"/>
  <c r="D38" i="2" s="1"/>
  <c r="D42" i="2" s="1"/>
  <c r="D46" i="2" s="1"/>
  <c r="D48" i="2" s="1"/>
  <c r="D25" i="2"/>
  <c r="D18" i="2"/>
  <c r="E46" i="1"/>
  <c r="E31" i="1"/>
  <c r="E36" i="1"/>
  <c r="E40" i="1" s="1"/>
  <c r="E47" i="1" s="1"/>
  <c r="E48" i="1" s="1"/>
  <c r="E17" i="1"/>
  <c r="E13" i="1"/>
  <c r="E21" i="1" s="1"/>
</calcChain>
</file>

<file path=xl/sharedStrings.xml><?xml version="1.0" encoding="utf-8"?>
<sst xmlns="http://schemas.openxmlformats.org/spreadsheetml/2006/main" count="83" uniqueCount="70">
  <si>
    <t>BANCO  PROMERICA,  S.A.</t>
  </si>
  <si>
    <t>BALANCE GENERAL</t>
  </si>
  <si>
    <t>(Expresado en Miles de Dólares  de los Estados Unidos de América)</t>
  </si>
  <si>
    <t>ACTIVOS</t>
  </si>
  <si>
    <t>Activos de intermediación:</t>
  </si>
  <si>
    <t>Caja y Bancos</t>
  </si>
  <si>
    <t>$</t>
  </si>
  <si>
    <t>Operaciones Bursatiles (neto)</t>
  </si>
  <si>
    <t xml:space="preserve">Inversiones financieras, netos </t>
  </si>
  <si>
    <t xml:space="preserve">Cartera de préstamos, neto de reserva de saneamiento </t>
  </si>
  <si>
    <t>Otros activos:</t>
  </si>
  <si>
    <t>Bienes recibidos en pago, neto de provision por perdida</t>
  </si>
  <si>
    <t>Diversos, netos de reservas de saneamieno)</t>
  </si>
  <si>
    <t>Activo Fijo:</t>
  </si>
  <si>
    <t>Bienes inmuebles, muebles y otros, neto   de depreciacion  acumulada</t>
  </si>
  <si>
    <t>Total activos</t>
  </si>
  <si>
    <t>PASIVOS Y PATRIMONIO</t>
  </si>
  <si>
    <t>Pasivos de intermediación:</t>
  </si>
  <si>
    <t xml:space="preserve">Depósitos de clientes  </t>
  </si>
  <si>
    <t>Préstamos del Banco de Desarrollo de El Salvador</t>
  </si>
  <si>
    <t xml:space="preserve">Prestamos de otros Bancos </t>
  </si>
  <si>
    <t xml:space="preserve">Reportos y otras obligaciones bursátiles </t>
  </si>
  <si>
    <t>Diversos</t>
  </si>
  <si>
    <t>Otros Pasivos:</t>
  </si>
  <si>
    <t>Cuentas por pagar</t>
  </si>
  <si>
    <t>Provisiones</t>
  </si>
  <si>
    <t xml:space="preserve">Deuda Subordinada: </t>
  </si>
  <si>
    <t>Total pasivos</t>
  </si>
  <si>
    <t>Patrimonio:</t>
  </si>
  <si>
    <t>Capital Social pagado</t>
  </si>
  <si>
    <t>Reservas de Capital, resultados acumulados y patrimonio no pagado</t>
  </si>
  <si>
    <t>patrimonio no pagado</t>
  </si>
  <si>
    <t>Total pasivos y patrimonio</t>
  </si>
  <si>
    <t xml:space="preserve">        Eduardo Quevedo</t>
  </si>
  <si>
    <t xml:space="preserve">      Rigoberto Realegeño</t>
  </si>
  <si>
    <t xml:space="preserve">      Presidente Ejecutivo</t>
  </si>
  <si>
    <t xml:space="preserve">      Contador General</t>
  </si>
  <si>
    <t>ESTADO DE RESULTADO</t>
  </si>
  <si>
    <t>( Expresado en Miles de Dólares de los  Estados Unidos de América)</t>
  </si>
  <si>
    <t>Ingresos de operación: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</si>
  <si>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</si>
  <si>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</si>
  <si>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</si>
  <si>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</si>
  <si>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</si>
  <si>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Operaciones en moneda extranjera</t>
  </si>
  <si>
    <t>Otros servicios y contingencias</t>
  </si>
  <si>
    <t>Costos de operaciones:</t>
  </si>
  <si>
    <t>Intereses y otros costos de depósitos</t>
  </si>
  <si>
    <t>Intereses sobre préstamos</t>
  </si>
  <si>
    <t>Intereses sobre emisión de obligaciones</t>
  </si>
  <si>
    <t>Perdida por venta de titulos valores</t>
  </si>
  <si>
    <t xml:space="preserve">Reservas de Saneamiento  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</si>
  <si>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</si>
  <si>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</si>
  <si>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</si>
  <si>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</si>
  <si>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</si>
  <si>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</si>
  <si>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Otros ingresos (gastos), neto</t>
  </si>
  <si>
    <t>Utilidad antes de impuestos</t>
  </si>
  <si>
    <t>Impuesto sobre la renta</t>
  </si>
  <si>
    <t>Utilidad  (pérdida )  despues de impuestos</t>
  </si>
  <si>
    <t>Utilidad neta</t>
  </si>
  <si>
    <t>Al 31 de Marzo de 2015</t>
  </si>
  <si>
    <t>3-2015</t>
  </si>
  <si>
    <t>Rigoberto Realegeño.</t>
  </si>
  <si>
    <t xml:space="preserve">   Contador General</t>
  </si>
  <si>
    <t>Eduardo Quevedo.</t>
  </si>
  <si>
    <t>Presidente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</si>
</sst>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&quot;C&quot;* #,##0.00_);_(&quot;C&quot;* \(#,##0.00\);_(&quot;C&quot;* &quot;-&quot;??_);_(@_)"/>
    <numFmt numFmtId="165" formatCode="_(* #,##0.0_);_(* \(#,##0.0\);_(* &quot;-&quot;??_);_(@_)"/>
    <numFmt numFmtId="166" formatCode="#,##0.0"/>
    <numFmt numFmtId="167" formatCode="_(* #,##0.0_);_(* \(#,##0.0\);_(* &quot;-&quot;?_);_(@_)"/>
    <numFmt numFmtId="168" formatCode="mmm"/>
  </numFmts>
  <fonts count="20" x14ac:knownFonts="1">
    <font>
      <sz val="10"/>
      <name val="Comic Sans MS"/>
      <family val="4"/>
    </font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2"/>
      <name val="Arial"/>
      <family val="2"/>
    </font>
    <font>
      <b/>
      <sz val="14"/>
      <color indexed="18"/>
      <name val="Arial"/>
      <family val="2"/>
    </font>
    <font>
      <b/>
      <sz val="12"/>
      <color indexed="20"/>
      <name val="Arial"/>
      <family val="2"/>
    </font>
    <font>
      <sz val="12"/>
      <color indexed="20"/>
      <name val="Arial"/>
      <family val="2"/>
    </font>
    <font>
      <b/>
      <sz val="12"/>
      <name val="Arial"/>
      <family val="2"/>
    </font>
    <font>
      <b/>
      <u/>
      <sz val="12"/>
      <color indexed="18"/>
      <name val="Arial"/>
      <family val="2"/>
    </font>
    <font>
      <b/>
      <sz val="12"/>
      <color indexed="18"/>
      <name val="Arial"/>
      <family val="2"/>
    </font>
    <font>
      <sz val="12"/>
      <color indexed="6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color indexed="20"/>
      <name val="Arial"/>
      <family val="2"/>
    </font>
    <font>
      <sz val="14"/>
      <color indexed="20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8" fontId="13" fillId="0" borderId="0" applyFill="0" applyBorder="0" applyAlignment="0" applyProtection="0"/>
    <xf numFmtId="2" fontId="13" fillId="0" borderId="0" applyFill="0" applyBorder="0" applyAlignment="0" applyProtection="0"/>
    <xf numFmtId="168" fontId="13" fillId="0" borderId="0" applyFill="0" applyBorder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7" fontId="13" fillId="0" borderId="0" applyFill="0" applyBorder="0" applyAlignment="0" applyProtection="0"/>
    <xf numFmtId="5" fontId="1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3" fillId="0" borderId="0" applyFill="0" applyBorder="0" applyAlignment="0" applyProtection="0"/>
    <xf numFmtId="3" fontId="13" fillId="0" borderId="0" applyFill="0" applyBorder="0" applyAlignment="0" applyProtection="0"/>
  </cellStyleXfs>
  <cellXfs count="90">
    <xf numFmtId="0" fontId="0" fillId="0" borderId="0" xfId="0"/>
    <xf numFmtId="0" fontId="3" fillId="2" borderId="0" xfId="0" applyFont="1" applyFill="1"/>
    <xf numFmtId="164" fontId="3" fillId="2" borderId="0" xfId="2" applyFont="1" applyFill="1" applyAlignment="1">
      <alignment horizontal="center"/>
    </xf>
    <xf numFmtId="165" fontId="3" fillId="3" borderId="0" xfId="1" applyNumberFormat="1" applyFont="1" applyFill="1" applyBorder="1"/>
    <xf numFmtId="164" fontId="4" fillId="2" borderId="0" xfId="2" applyFont="1" applyFill="1" applyAlignment="1"/>
    <xf numFmtId="164" fontId="5" fillId="2" borderId="0" xfId="2" applyFont="1" applyFill="1" applyAlignment="1"/>
    <xf numFmtId="14" fontId="6" fillId="2" borderId="0" xfId="2" applyNumberFormat="1" applyFont="1" applyFill="1" applyAlignment="1"/>
    <xf numFmtId="164" fontId="6" fillId="2" borderId="0" xfId="2" applyFont="1" applyFill="1" applyAlignment="1">
      <alignment vertical="center"/>
    </xf>
    <xf numFmtId="165" fontId="3" fillId="3" borderId="0" xfId="0" applyNumberFormat="1" applyFont="1" applyFill="1" applyBorder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164" fontId="9" fillId="2" borderId="0" xfId="2" applyFont="1" applyFill="1" applyAlignment="1">
      <alignment horizontal="center"/>
    </xf>
    <xf numFmtId="0" fontId="6" fillId="2" borderId="0" xfId="2" applyNumberFormat="1" applyFont="1" applyFill="1" applyAlignment="1">
      <alignment horizontal="center"/>
    </xf>
    <xf numFmtId="0" fontId="9" fillId="2" borderId="0" xfId="0" applyFont="1" applyFill="1"/>
    <xf numFmtId="166" fontId="7" fillId="3" borderId="0" xfId="0" applyNumberFormat="1" applyFont="1" applyFill="1" applyBorder="1"/>
    <xf numFmtId="0" fontId="10" fillId="2" borderId="0" xfId="0" applyFont="1" applyFill="1"/>
    <xf numFmtId="164" fontId="10" fillId="2" borderId="0" xfId="2" applyFont="1" applyFill="1" applyAlignment="1">
      <alignment horizontal="center"/>
    </xf>
    <xf numFmtId="166" fontId="3" fillId="3" borderId="0" xfId="0" applyNumberFormat="1" applyFont="1" applyFill="1" applyBorder="1"/>
    <xf numFmtId="166" fontId="7" fillId="3" borderId="1" xfId="0" applyNumberFormat="1" applyFont="1" applyFill="1" applyBorder="1"/>
    <xf numFmtId="0" fontId="7" fillId="2" borderId="0" xfId="0" applyFont="1" applyFill="1"/>
    <xf numFmtId="0" fontId="7" fillId="4" borderId="0" xfId="0" applyFont="1" applyFill="1"/>
    <xf numFmtId="167" fontId="7" fillId="3" borderId="1" xfId="1" applyNumberFormat="1" applyFont="1" applyFill="1" applyBorder="1"/>
    <xf numFmtId="167" fontId="7" fillId="3" borderId="0" xfId="1" applyNumberFormat="1" applyFont="1" applyFill="1" applyBorder="1"/>
    <xf numFmtId="0" fontId="11" fillId="2" borderId="0" xfId="0" applyFont="1" applyFill="1"/>
    <xf numFmtId="43" fontId="3" fillId="2" borderId="0" xfId="1" applyNumberFormat="1" applyFont="1" applyFill="1" applyAlignment="1">
      <alignment horizontal="left"/>
    </xf>
    <xf numFmtId="43" fontId="3" fillId="3" borderId="0" xfId="1" applyFont="1" applyFill="1" applyBorder="1"/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165" fontId="3" fillId="3" borderId="0" xfId="1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/>
    <xf numFmtId="165" fontId="14" fillId="0" borderId="0" xfId="1" applyNumberFormat="1" applyFont="1"/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Continuous"/>
    </xf>
    <xf numFmtId="0" fontId="16" fillId="0" borderId="0" xfId="0" applyFont="1" applyAlignment="1">
      <alignment horizontal="right"/>
    </xf>
    <xf numFmtId="49" fontId="12" fillId="3" borderId="0" xfId="1" applyNumberFormat="1" applyFont="1" applyFill="1" applyAlignment="1">
      <alignment horizontal="center"/>
    </xf>
    <xf numFmtId="49" fontId="12" fillId="3" borderId="0" xfId="1" applyNumberFormat="1" applyFont="1" applyFill="1" applyBorder="1" applyAlignment="1">
      <alignment horizontal="center"/>
    </xf>
    <xf numFmtId="0" fontId="12" fillId="3" borderId="0" xfId="1" applyNumberFormat="1" applyFont="1" applyFill="1" applyAlignment="1">
      <alignment horizontal="center"/>
    </xf>
    <xf numFmtId="0" fontId="12" fillId="3" borderId="0" xfId="1" applyNumberFormat="1" applyFont="1" applyFill="1" applyBorder="1" applyAlignment="1">
      <alignment horizontal="center"/>
    </xf>
    <xf numFmtId="0" fontId="4" fillId="0" borderId="0" xfId="0" applyFont="1"/>
    <xf numFmtId="166" fontId="12" fillId="3" borderId="0" xfId="0" applyNumberFormat="1" applyFont="1" applyFill="1" applyBorder="1"/>
    <xf numFmtId="0" fontId="14" fillId="0" borderId="0" xfId="0" applyFont="1" applyFill="1"/>
    <xf numFmtId="0" fontId="15" fillId="0" borderId="0" xfId="0" applyFont="1" applyAlignment="1">
      <alignment horizontal="right"/>
    </xf>
    <xf numFmtId="165" fontId="14" fillId="3" borderId="0" xfId="1" applyNumberFormat="1" applyFont="1" applyFill="1"/>
    <xf numFmtId="165" fontId="14" fillId="3" borderId="0" xfId="1" applyNumberFormat="1" applyFont="1" applyFill="1" applyBorder="1"/>
    <xf numFmtId="165" fontId="14" fillId="3" borderId="2" xfId="1" applyNumberFormat="1" applyFont="1" applyFill="1" applyBorder="1"/>
    <xf numFmtId="0" fontId="12" fillId="0" borderId="0" xfId="0" applyFont="1" applyFill="1"/>
    <xf numFmtId="165" fontId="12" fillId="3" borderId="0" xfId="1" applyNumberFormat="1" applyFont="1" applyFill="1"/>
    <xf numFmtId="165" fontId="12" fillId="3" borderId="0" xfId="1" applyNumberFormat="1" applyFont="1" applyFill="1" applyBorder="1"/>
    <xf numFmtId="0" fontId="12" fillId="0" borderId="0" xfId="0" applyFont="1"/>
    <xf numFmtId="165" fontId="12" fillId="3" borderId="2" xfId="1" applyNumberFormat="1" applyFont="1" applyFill="1" applyBorder="1"/>
    <xf numFmtId="166" fontId="12" fillId="3" borderId="2" xfId="0" applyNumberFormat="1" applyFont="1" applyFill="1" applyBorder="1" applyAlignment="1">
      <alignment horizontal="right"/>
    </xf>
    <xf numFmtId="166" fontId="12" fillId="3" borderId="0" xfId="0" applyNumberFormat="1" applyFont="1" applyFill="1" applyBorder="1" applyAlignment="1">
      <alignment horizontal="right"/>
    </xf>
    <xf numFmtId="0" fontId="17" fillId="0" borderId="0" xfId="0" applyFont="1" applyFill="1"/>
    <xf numFmtId="165" fontId="12" fillId="3" borderId="0" xfId="0" applyNumberFormat="1" applyFont="1" applyFill="1"/>
    <xf numFmtId="165" fontId="12" fillId="3" borderId="0" xfId="0" applyNumberFormat="1" applyFont="1" applyFill="1" applyBorder="1"/>
    <xf numFmtId="165" fontId="12" fillId="3" borderId="3" xfId="0" applyNumberFormat="1" applyFont="1" applyFill="1" applyBorder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/>
    </xf>
    <xf numFmtId="0" fontId="14" fillId="3" borderId="0" xfId="0" applyFont="1" applyFill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2" borderId="0" xfId="0" applyFont="1" applyFill="1" applyAlignment="1"/>
    <xf numFmtId="0" fontId="14" fillId="2" borderId="0" xfId="0" applyFont="1" applyFill="1" applyAlignment="1">
      <alignment horizontal="right"/>
    </xf>
    <xf numFmtId="0" fontId="18" fillId="0" borderId="0" xfId="0" applyFont="1" applyAlignment="1">
      <alignment horizontal="right"/>
    </xf>
    <xf numFmtId="165" fontId="14" fillId="3" borderId="0" xfId="1" applyNumberFormat="1" applyFont="1" applyFill="1" applyAlignment="1"/>
    <xf numFmtId="165" fontId="14" fillId="3" borderId="0" xfId="1" applyNumberFormat="1" applyFont="1" applyFill="1" applyBorder="1" applyAlignment="1"/>
    <xf numFmtId="0" fontId="14" fillId="0" borderId="0" xfId="0" applyFont="1" applyAlignment="1">
      <alignment horizontal="right"/>
    </xf>
    <xf numFmtId="0" fontId="14" fillId="0" borderId="0" xfId="0" applyFont="1" applyAlignment="1"/>
    <xf numFmtId="0" fontId="18" fillId="0" borderId="0" xfId="0" applyFont="1" applyAlignment="1"/>
    <xf numFmtId="0" fontId="14" fillId="0" borderId="0" xfId="0" applyFont="1" applyAlignment="1">
      <alignment horizontal="center"/>
    </xf>
    <xf numFmtId="165" fontId="14" fillId="3" borderId="0" xfId="1" applyNumberFormat="1" applyFont="1" applyFill="1" applyAlignment="1">
      <alignment horizontal="center"/>
    </xf>
    <xf numFmtId="165" fontId="14" fillId="3" borderId="0" xfId="1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right"/>
    </xf>
    <xf numFmtId="166" fontId="12" fillId="3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8" fillId="3" borderId="0" xfId="0" applyFont="1" applyFill="1" applyBorder="1" applyAlignment="1">
      <alignment horizontal="center"/>
    </xf>
    <xf numFmtId="164" fontId="4" fillId="2" borderId="0" xfId="2" applyFont="1" applyFill="1" applyAlignment="1">
      <alignment horizontal="center"/>
    </xf>
    <xf numFmtId="164" fontId="5" fillId="2" borderId="0" xfId="2" applyFont="1" applyFill="1" applyAlignment="1">
      <alignment horizontal="center"/>
    </xf>
    <xf numFmtId="14" fontId="6" fillId="2" borderId="0" xfId="2" applyNumberFormat="1" applyFont="1" applyFill="1" applyAlignment="1">
      <alignment horizontal="center"/>
    </xf>
    <xf numFmtId="164" fontId="6" fillId="2" borderId="0" xfId="2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7" fillId="2" borderId="0" xfId="2" applyNumberFormat="1" applyFont="1" applyFill="1" applyAlignment="1">
      <alignment horizontal="center"/>
    </xf>
  </cellXfs>
  <cellStyles count="44">
    <cellStyle name="Encabezado 1" xfId="3"/>
    <cellStyle name="Encabezado 2" xfId="4"/>
    <cellStyle name="Fecha" xfId="5"/>
    <cellStyle name="Fijo" xfId="6"/>
    <cellStyle name="HEADING1" xfId="7"/>
    <cellStyle name="HEADING2" xfId="8"/>
    <cellStyle name="Millares" xfId="1" builtinId="3"/>
    <cellStyle name="Millares 2" xfId="9"/>
    <cellStyle name="Moneda" xfId="2" builtinId="4"/>
    <cellStyle name="Monetario" xfId="10"/>
    <cellStyle name="Monetario0" xfId="11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22"/>
    <cellStyle name="Normal 20" xfId="23"/>
    <cellStyle name="Normal 21" xfId="24"/>
    <cellStyle name="Normal 22" xfId="25"/>
    <cellStyle name="Normal 23" xfId="26"/>
    <cellStyle name="Normal 24" xfId="27"/>
    <cellStyle name="Normal 25" xfId="28"/>
    <cellStyle name="Normal 26" xfId="29"/>
    <cellStyle name="Normal 27" xfId="30"/>
    <cellStyle name="Normal 28" xfId="31"/>
    <cellStyle name="Normal 29" xfId="32"/>
    <cellStyle name="Normal 3" xfId="33"/>
    <cellStyle name="Normal 30" xfId="34"/>
    <cellStyle name="Normal 31" xfId="35"/>
    <cellStyle name="Normal 4" xfId="36"/>
    <cellStyle name="Normal 5" xfId="37"/>
    <cellStyle name="Normal 6" xfId="38"/>
    <cellStyle name="Normal 7" xfId="39"/>
    <cellStyle name="Normal 8" xfId="40"/>
    <cellStyle name="Normal 9" xfId="41"/>
    <cellStyle name="Punto" xfId="42"/>
    <cellStyle name="Punto0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3202781</xdr:colOff>
      <xdr:row>0</xdr:row>
      <xdr:rowOff>95250</xdr:rowOff>
    </xdr:from>
    <xdr:to>
      <xdr:col>4</xdr:col>
      <xdr:colOff>1145380</xdr:colOff>
      <xdr:row>3</xdr:row>
      <xdr:rowOff>28575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479" t="33728" r="24369" b="40097"/>
        <a:stretch/>
      </xdr:blipFill>
      <xdr:spPr>
        <a:xfrm>
          <a:off x="5381625" y="95250"/>
          <a:ext cx="1466849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818029</xdr:colOff>
      <xdr:row>0</xdr:row>
      <xdr:rowOff>89647</xdr:rowOff>
    </xdr:from>
    <xdr:to>
      <xdr:col>3</xdr:col>
      <xdr:colOff>1132273</xdr:colOff>
      <xdr:row>2</xdr:row>
      <xdr:rowOff>182656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479" t="33728" r="24369" b="40097"/>
        <a:stretch/>
      </xdr:blipFill>
      <xdr:spPr>
        <a:xfrm>
          <a:off x="5244353" y="89647"/>
          <a:ext cx="1466849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9"/>
  <sheetViews>
    <sheetView tabSelected="1" view="pageBreakPreview" zoomScale="80" zoomScaleNormal="80" zoomScaleSheetLayoutView="80" workbookViewId="0">
      <selection activeCell="I17" sqref="I17"/>
    </sheetView>
  </sheetViews>
  <sheetFormatPr baseColWidth="10" defaultColWidth="8.25" defaultRowHeight="15" x14ac:dyDescent="0.2"/>
  <cols>
    <col min="1" max="1" width="6.375" style="1" customWidth="1"/>
    <col min="2" max="2" width="22.25" style="1" customWidth="1"/>
    <col min="3" max="3" width="44.125" style="1" customWidth="1"/>
    <col min="4" max="4" width="2.25" style="2" customWidth="1"/>
    <col min="5" max="5" width="16.375" style="3" customWidth="1"/>
    <col min="6" max="6" width="3.125" style="3" customWidth="1"/>
    <col min="7" max="16384" width="8.25" style="1"/>
  </cols>
  <sheetData>
    <row r="2" spans="1:6" ht="18" x14ac:dyDescent="0.25">
      <c r="A2" s="79" t="s">
        <v>0</v>
      </c>
      <c r="B2" s="79"/>
      <c r="C2" s="79"/>
      <c r="D2" s="79"/>
      <c r="E2" s="79"/>
      <c r="F2" s="4"/>
    </row>
    <row r="3" spans="1:6" ht="15.75" x14ac:dyDescent="0.25">
      <c r="A3" s="80" t="s">
        <v>1</v>
      </c>
      <c r="B3" s="80"/>
      <c r="C3" s="80"/>
      <c r="D3" s="80"/>
      <c r="E3" s="80"/>
      <c r="F3" s="5"/>
    </row>
    <row r="4" spans="1:6" x14ac:dyDescent="0.2">
      <c r="A4" s="81" t="s">
        <v>64</v>
      </c>
      <c r="B4" s="81"/>
      <c r="C4" s="81"/>
      <c r="D4" s="81"/>
      <c r="E4" s="81"/>
      <c r="F4" s="6"/>
    </row>
    <row r="5" spans="1:6" x14ac:dyDescent="0.2">
      <c r="A5" s="82" t="s">
        <v>2</v>
      </c>
      <c r="B5" s="82"/>
      <c r="C5" s="82"/>
      <c r="D5" s="82"/>
      <c r="E5" s="82"/>
      <c r="F5" s="7"/>
    </row>
    <row r="6" spans="1:6" x14ac:dyDescent="0.2">
      <c r="E6" s="8"/>
      <c r="F6" s="8"/>
    </row>
    <row r="7" spans="1:6" ht="15.75" x14ac:dyDescent="0.25">
      <c r="A7" s="9"/>
      <c r="B7" s="10" t="s">
        <v>3</v>
      </c>
      <c r="C7" s="10"/>
      <c r="D7" s="11"/>
      <c r="E7" s="89" t="s">
        <v>65</v>
      </c>
      <c r="F7" s="12"/>
    </row>
    <row r="8" spans="1:6" ht="15.75" x14ac:dyDescent="0.25">
      <c r="A8" s="13" t="s">
        <v>4</v>
      </c>
      <c r="E8" s="14"/>
      <c r="F8" s="14"/>
    </row>
    <row r="9" spans="1:6" x14ac:dyDescent="0.2">
      <c r="A9" s="1" t="s">
        <v>5</v>
      </c>
      <c r="B9" s="15"/>
      <c r="C9" s="15"/>
      <c r="D9" s="16" t="s">
        <v>6</v>
      </c>
      <c r="E9" s="17">
        <v>198351.8</v>
      </c>
      <c r="F9" s="17"/>
    </row>
    <row r="10" spans="1:6" ht="13.5" customHeight="1" x14ac:dyDescent="0.2">
      <c r="A10" s="1" t="s">
        <v>7</v>
      </c>
      <c r="B10" s="15"/>
      <c r="C10" s="15"/>
      <c r="D10" s="16"/>
      <c r="E10" s="17">
        <v>3269.7</v>
      </c>
      <c r="F10" s="17"/>
    </row>
    <row r="11" spans="1:6" x14ac:dyDescent="0.2">
      <c r="A11" s="1" t="s">
        <v>8</v>
      </c>
      <c r="D11" s="16"/>
      <c r="E11" s="17">
        <v>28163.5</v>
      </c>
      <c r="F11" s="17"/>
    </row>
    <row r="12" spans="1:6" x14ac:dyDescent="0.2">
      <c r="A12" s="1" t="s">
        <v>9</v>
      </c>
      <c r="D12" s="16"/>
      <c r="E12" s="17">
        <v>657988</v>
      </c>
      <c r="F12" s="17"/>
    </row>
    <row r="13" spans="1:6" ht="15.75" x14ac:dyDescent="0.25">
      <c r="D13" s="16"/>
      <c r="E13" s="18">
        <f>+SUM(E9:E12)</f>
        <v>887773</v>
      </c>
      <c r="F13" s="14"/>
    </row>
    <row r="14" spans="1:6" ht="15.75" x14ac:dyDescent="0.25">
      <c r="A14" s="13" t="s">
        <v>10</v>
      </c>
      <c r="D14" s="16">
        <v>26485634.84</v>
      </c>
      <c r="E14" s="14"/>
      <c r="F14" s="14"/>
    </row>
    <row r="15" spans="1:6" x14ac:dyDescent="0.2">
      <c r="A15" s="1" t="s">
        <v>11</v>
      </c>
      <c r="D15" s="16"/>
      <c r="E15" s="17">
        <v>5212.1000000000004</v>
      </c>
      <c r="F15" s="17"/>
    </row>
    <row r="16" spans="1:6" x14ac:dyDescent="0.2">
      <c r="A16" s="1" t="s">
        <v>12</v>
      </c>
      <c r="D16" s="16"/>
      <c r="E16" s="17">
        <v>18035.3</v>
      </c>
      <c r="F16" s="17"/>
    </row>
    <row r="17" spans="1:6" s="19" customFormat="1" ht="15.75" x14ac:dyDescent="0.25">
      <c r="C17" s="20"/>
      <c r="D17" s="16"/>
      <c r="E17" s="18">
        <f>+SUM(E15:E16)</f>
        <v>23247.4</v>
      </c>
      <c r="F17" s="14"/>
    </row>
    <row r="18" spans="1:6" ht="15.75" x14ac:dyDescent="0.25">
      <c r="A18" s="13" t="s">
        <v>13</v>
      </c>
      <c r="D18" s="16"/>
    </row>
    <row r="19" spans="1:6" ht="15.75" x14ac:dyDescent="0.25">
      <c r="A19" s="1" t="s">
        <v>14</v>
      </c>
      <c r="D19" s="16"/>
      <c r="E19" s="14">
        <v>17704.400000000001</v>
      </c>
      <c r="F19" s="14"/>
    </row>
    <row r="20" spans="1:6" ht="15.75" x14ac:dyDescent="0.25">
      <c r="D20" s="16"/>
      <c r="E20" s="14"/>
      <c r="F20" s="14"/>
    </row>
    <row r="21" spans="1:6" ht="15.75" x14ac:dyDescent="0.25">
      <c r="A21" s="13" t="s">
        <v>15</v>
      </c>
      <c r="D21" s="16" t="s">
        <v>6</v>
      </c>
      <c r="E21" s="21">
        <f>+E13+E17+E19</f>
        <v>928724.8</v>
      </c>
      <c r="F21" s="22"/>
    </row>
    <row r="22" spans="1:6" x14ac:dyDescent="0.2">
      <c r="D22" s="16"/>
    </row>
    <row r="23" spans="1:6" ht="15.75" x14ac:dyDescent="0.25">
      <c r="B23" s="10" t="s">
        <v>16</v>
      </c>
      <c r="C23" s="10"/>
      <c r="D23" s="16"/>
      <c r="E23" s="17"/>
      <c r="F23" s="17"/>
    </row>
    <row r="24" spans="1:6" x14ac:dyDescent="0.2">
      <c r="D24" s="16"/>
    </row>
    <row r="25" spans="1:6" ht="15.75" x14ac:dyDescent="0.25">
      <c r="A25" s="13" t="s">
        <v>17</v>
      </c>
      <c r="D25" s="16">
        <v>0.1</v>
      </c>
      <c r="E25" s="14"/>
      <c r="F25" s="14"/>
    </row>
    <row r="26" spans="1:6" x14ac:dyDescent="0.2">
      <c r="B26" s="1" t="s">
        <v>18</v>
      </c>
      <c r="D26" s="16">
        <v>713265251.92999995</v>
      </c>
      <c r="E26" s="17">
        <v>725167.4</v>
      </c>
      <c r="F26" s="17"/>
    </row>
    <row r="27" spans="1:6" x14ac:dyDescent="0.2">
      <c r="B27" s="1" t="s">
        <v>19</v>
      </c>
      <c r="D27" s="16"/>
      <c r="E27" s="17">
        <v>40467.1</v>
      </c>
      <c r="F27" s="17"/>
    </row>
    <row r="28" spans="1:6" x14ac:dyDescent="0.2">
      <c r="B28" s="1" t="s">
        <v>20</v>
      </c>
      <c r="D28" s="16"/>
      <c r="E28" s="17">
        <v>50117.2</v>
      </c>
      <c r="F28" s="17"/>
    </row>
    <row r="29" spans="1:6" ht="17.25" customHeight="1" x14ac:dyDescent="0.25">
      <c r="A29" s="23"/>
      <c r="B29" s="1" t="s">
        <v>21</v>
      </c>
      <c r="D29" s="16"/>
      <c r="E29" s="17">
        <v>0</v>
      </c>
      <c r="F29" s="17"/>
    </row>
    <row r="30" spans="1:6" x14ac:dyDescent="0.2">
      <c r="B30" s="1" t="s">
        <v>22</v>
      </c>
      <c r="D30" s="16">
        <v>0</v>
      </c>
      <c r="E30" s="17">
        <v>7139.7</v>
      </c>
      <c r="F30" s="17"/>
    </row>
    <row r="31" spans="1:6" ht="15.75" x14ac:dyDescent="0.25">
      <c r="D31" s="16"/>
      <c r="E31" s="18">
        <f>+SUM(E26:E30)</f>
        <v>822891.39999999991</v>
      </c>
      <c r="F31" s="14"/>
    </row>
    <row r="32" spans="1:6" ht="15.75" x14ac:dyDescent="0.25">
      <c r="A32" s="13" t="s">
        <v>23</v>
      </c>
      <c r="D32" s="16"/>
      <c r="E32" s="14"/>
      <c r="F32" s="14"/>
    </row>
    <row r="33" spans="1:6" x14ac:dyDescent="0.2">
      <c r="B33" s="1" t="s">
        <v>24</v>
      </c>
      <c r="D33" s="16"/>
      <c r="E33" s="17">
        <v>13735.1</v>
      </c>
      <c r="F33" s="17"/>
    </row>
    <row r="34" spans="1:6" x14ac:dyDescent="0.2">
      <c r="B34" s="1" t="s">
        <v>25</v>
      </c>
      <c r="D34" s="16"/>
      <c r="E34" s="17">
        <v>879</v>
      </c>
      <c r="F34" s="17"/>
    </row>
    <row r="35" spans="1:6" x14ac:dyDescent="0.2">
      <c r="B35" s="1" t="s">
        <v>22</v>
      </c>
      <c r="D35" s="16"/>
      <c r="E35" s="17">
        <v>3435.3</v>
      </c>
      <c r="F35" s="17"/>
    </row>
    <row r="36" spans="1:6" ht="15.75" x14ac:dyDescent="0.25">
      <c r="C36" s="24"/>
      <c r="D36" s="16"/>
      <c r="E36" s="18">
        <f>+SUM(E33:E35)</f>
        <v>18049.400000000001</v>
      </c>
      <c r="F36" s="14"/>
    </row>
    <row r="37" spans="1:6" ht="15.75" x14ac:dyDescent="0.25">
      <c r="C37" s="24"/>
      <c r="D37" s="16"/>
      <c r="E37" s="14"/>
      <c r="F37" s="14"/>
    </row>
    <row r="38" spans="1:6" ht="15.75" x14ac:dyDescent="0.25">
      <c r="A38" s="13" t="s">
        <v>26</v>
      </c>
      <c r="C38" s="24"/>
      <c r="D38" s="16">
        <v>0</v>
      </c>
      <c r="E38" s="14">
        <v>11926.4</v>
      </c>
      <c r="F38" s="14"/>
    </row>
    <row r="39" spans="1:6" ht="15.75" x14ac:dyDescent="0.25">
      <c r="C39" s="24"/>
      <c r="D39" s="16"/>
      <c r="E39" s="14"/>
      <c r="F39" s="14"/>
    </row>
    <row r="40" spans="1:6" ht="15.75" x14ac:dyDescent="0.25">
      <c r="A40" s="13" t="s">
        <v>27</v>
      </c>
      <c r="D40" s="16"/>
      <c r="E40" s="18">
        <f>+E38+E36+E31</f>
        <v>852867.2</v>
      </c>
      <c r="F40" s="14"/>
    </row>
    <row r="41" spans="1:6" x14ac:dyDescent="0.2">
      <c r="D41" s="16"/>
    </row>
    <row r="42" spans="1:6" ht="15.75" x14ac:dyDescent="0.25">
      <c r="A42" s="13" t="s">
        <v>28</v>
      </c>
      <c r="D42" s="16">
        <v>76461414.620000005</v>
      </c>
      <c r="E42" s="14"/>
      <c r="F42" s="14"/>
    </row>
    <row r="43" spans="1:6" x14ac:dyDescent="0.2">
      <c r="B43" s="1" t="s">
        <v>29</v>
      </c>
      <c r="D43" s="16"/>
      <c r="E43" s="17">
        <v>34765.699999999997</v>
      </c>
      <c r="F43" s="17"/>
    </row>
    <row r="44" spans="1:6" x14ac:dyDescent="0.2">
      <c r="B44" s="1" t="s">
        <v>30</v>
      </c>
      <c r="E44" s="17">
        <v>41091.9</v>
      </c>
      <c r="F44" s="17"/>
    </row>
    <row r="45" spans="1:6" x14ac:dyDescent="0.2">
      <c r="B45" s="1" t="s">
        <v>31</v>
      </c>
      <c r="E45" s="17">
        <v>0</v>
      </c>
      <c r="F45" s="17"/>
    </row>
    <row r="46" spans="1:6" ht="15.75" x14ac:dyDescent="0.25">
      <c r="A46" s="13"/>
      <c r="B46" s="19"/>
      <c r="C46" s="19"/>
      <c r="D46" s="16"/>
      <c r="E46" s="14">
        <f>+SUM(E43:E45)</f>
        <v>75857.600000000006</v>
      </c>
      <c r="F46" s="14"/>
    </row>
    <row r="47" spans="1:6" ht="15.75" x14ac:dyDescent="0.25">
      <c r="A47" s="13" t="s">
        <v>32</v>
      </c>
      <c r="D47" s="16" t="s">
        <v>6</v>
      </c>
      <c r="E47" s="18">
        <f>+E46+E40</f>
        <v>928724.79999999993</v>
      </c>
      <c r="F47" s="14"/>
    </row>
    <row r="48" spans="1:6" x14ac:dyDescent="0.2">
      <c r="E48" s="25">
        <f>+E47-E21</f>
        <v>0</v>
      </c>
      <c r="F48" s="25"/>
    </row>
    <row r="49" spans="1:6" x14ac:dyDescent="0.2">
      <c r="E49" s="25"/>
      <c r="F49" s="25"/>
    </row>
    <row r="50" spans="1:6" x14ac:dyDescent="0.2">
      <c r="E50" s="25"/>
      <c r="F50" s="25"/>
    </row>
    <row r="51" spans="1:6" x14ac:dyDescent="0.2">
      <c r="E51" s="25"/>
      <c r="F51" s="25"/>
    </row>
    <row r="52" spans="1:6" x14ac:dyDescent="0.2">
      <c r="E52" s="25"/>
      <c r="F52" s="25"/>
    </row>
    <row r="53" spans="1:6" x14ac:dyDescent="0.2">
      <c r="E53" s="25"/>
      <c r="F53" s="25"/>
    </row>
    <row r="54" spans="1:6" x14ac:dyDescent="0.2">
      <c r="E54" s="25"/>
      <c r="F54" s="25"/>
    </row>
    <row r="55" spans="1:6" x14ac:dyDescent="0.2">
      <c r="E55" s="25"/>
      <c r="F55" s="25"/>
    </row>
    <row r="57" spans="1:6" x14ac:dyDescent="0.2">
      <c r="A57" s="26" t="s">
        <v>33</v>
      </c>
      <c r="B57" s="26"/>
      <c r="D57" s="27" t="s">
        <v>34</v>
      </c>
      <c r="E57" s="28"/>
      <c r="F57" s="28"/>
    </row>
    <row r="58" spans="1:6" x14ac:dyDescent="0.2">
      <c r="A58" s="26" t="s">
        <v>35</v>
      </c>
      <c r="B58" s="26"/>
      <c r="D58" s="27" t="s">
        <v>36</v>
      </c>
      <c r="E58" s="29"/>
      <c r="F58" s="29"/>
    </row>
    <row r="59" spans="1:6" x14ac:dyDescent="0.2">
      <c r="A59" s="26"/>
      <c r="B59" s="26"/>
      <c r="C59" s="27"/>
      <c r="E59" s="28"/>
      <c r="F59" s="28"/>
    </row>
  </sheetData>
  <sheetProtection algorithmName="SHA-512" hashValue="HN49r3ZnF0JTKUtTQLmjrVaShALLhhJM7whlEaS8sQLKtSPCwZDzMGBI03drdcGJUQ+sKcckidW+bixUWhMlLA==" saltValue="oN9FWTb+u2XGY3OhwQyIQA==" spinCount="100000" sheet="1" objects="1" scenarios="1"/>
  <mergeCells count="4">
    <mergeCell ref="A2:E2"/>
    <mergeCell ref="A3:E3"/>
    <mergeCell ref="A4:E4"/>
    <mergeCell ref="A5:E5"/>
  </mergeCells>
  <printOptions horizontalCentered="1"/>
  <pageMargins left="0.23622047244094491" right="0.19685039370078741" top="0.27559055118110237" bottom="0.27559055118110237" header="0" footer="0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0"/>
  <sheetViews>
    <sheetView showGridLines="0" view="pageBreakPreview" zoomScale="77" zoomScaleNormal="75" zoomScaleSheetLayoutView="77" workbookViewId="0">
      <selection activeCell="J7" sqref="J7"/>
    </sheetView>
  </sheetViews>
  <sheetFormatPr baseColWidth="10" defaultColWidth="8.25" defaultRowHeight="18" x14ac:dyDescent="0.25"/>
  <cols>
    <col min="1" max="1" width="6" style="31" customWidth="1"/>
    <col min="2" max="2" width="52.125" style="31" customWidth="1"/>
    <col min="3" max="3" width="15.125" style="68" customWidth="1"/>
    <col min="4" max="4" width="16.125" style="44" customWidth="1"/>
    <col min="5" max="5" width="3.875" style="45" customWidth="1"/>
    <col min="6" max="16384" width="8.25" style="31"/>
  </cols>
  <sheetData>
    <row r="2" spans="1:5" ht="18.75" customHeight="1" x14ac:dyDescent="0.25">
      <c r="A2" s="84" t="s">
        <v>0</v>
      </c>
      <c r="B2" s="84"/>
      <c r="C2" s="84"/>
      <c r="D2" s="84"/>
      <c r="E2" s="84"/>
    </row>
    <row r="3" spans="1:5" ht="18.75" customHeight="1" x14ac:dyDescent="0.25">
      <c r="A3" s="85" t="s">
        <v>37</v>
      </c>
      <c r="B3" s="85"/>
      <c r="C3" s="85"/>
      <c r="D3" s="85"/>
      <c r="E3" s="85"/>
    </row>
    <row r="4" spans="1:5" ht="18.75" customHeight="1" x14ac:dyDescent="0.25">
      <c r="A4" s="86" t="s">
        <v>64</v>
      </c>
      <c r="B4" s="86"/>
      <c r="C4" s="86"/>
      <c r="D4" s="86"/>
      <c r="E4" s="86"/>
    </row>
    <row r="5" spans="1:5" ht="18.75" customHeight="1" x14ac:dyDescent="0.25">
      <c r="A5" s="87" t="s">
        <v>38</v>
      </c>
      <c r="B5" s="87"/>
      <c r="C5" s="87"/>
      <c r="D5" s="87"/>
      <c r="E5" s="87"/>
    </row>
    <row r="6" spans="1:5" x14ac:dyDescent="0.25">
      <c r="A6" s="88"/>
      <c r="B6" s="88"/>
      <c r="C6" s="88"/>
      <c r="D6" s="88"/>
      <c r="E6" s="33"/>
    </row>
    <row r="7" spans="1:5" x14ac:dyDescent="0.25">
      <c r="A7" s="32"/>
      <c r="B7" s="34"/>
      <c r="C7" s="35"/>
      <c r="D7" s="36"/>
      <c r="E7" s="37"/>
    </row>
    <row r="8" spans="1:5" x14ac:dyDescent="0.25">
      <c r="A8" s="32"/>
      <c r="B8" s="34"/>
      <c r="C8" s="35"/>
      <c r="D8" s="38" t="s">
        <v>65</v>
      </c>
      <c r="E8" s="39"/>
    </row>
    <row r="9" spans="1:5" x14ac:dyDescent="0.25">
      <c r="A9" s="32"/>
      <c r="B9" s="34"/>
      <c r="C9" s="35"/>
      <c r="D9" s="36"/>
      <c r="E9" s="37"/>
    </row>
    <row r="10" spans="1:5" x14ac:dyDescent="0.25">
      <c r="A10" s="40" t="s">
        <v>39</v>
      </c>
      <c r="C10" s="35"/>
      <c r="D10" s="41"/>
      <c r="E10" s="41"/>
    </row>
    <row r="11" spans="1:5" x14ac:dyDescent="0.25">
      <c r="A11" s="42"/>
      <c r="B11" s="31" t="s">
        <v>40</v>
      </c>
      <c r="C11" s="43" t="s">
        <v>6</v>
      </c>
      <c r="D11" s="44">
        <v>17575.3</v>
      </c>
    </row>
    <row r="12" spans="1:5" x14ac:dyDescent="0.25">
      <c r="B12" s="31" t="s">
        <v>41</v>
      </c>
      <c r="C12" s="35"/>
      <c r="D12" s="44">
        <v>3152</v>
      </c>
    </row>
    <row r="13" spans="1:5" x14ac:dyDescent="0.25">
      <c r="A13" s="42"/>
      <c r="B13" s="31" t="s">
        <v>42</v>
      </c>
      <c r="C13" s="35"/>
      <c r="D13" s="44">
        <v>247.7</v>
      </c>
    </row>
    <row r="14" spans="1:5" x14ac:dyDescent="0.25">
      <c r="B14" s="42" t="s">
        <v>43</v>
      </c>
      <c r="C14" s="35"/>
      <c r="D14" s="44">
        <v>4.2</v>
      </c>
    </row>
    <row r="15" spans="1:5" x14ac:dyDescent="0.25">
      <c r="A15" s="40"/>
      <c r="B15" s="42" t="s">
        <v>44</v>
      </c>
      <c r="C15" s="35"/>
      <c r="D15" s="44">
        <v>2.2999999999999998</v>
      </c>
    </row>
    <row r="16" spans="1:5" x14ac:dyDescent="0.25">
      <c r="A16" s="42"/>
      <c r="B16" s="31" t="s">
        <v>45</v>
      </c>
      <c r="C16" s="35"/>
      <c r="D16" s="44">
        <v>258.5</v>
      </c>
    </row>
    <row r="17" spans="1:5" x14ac:dyDescent="0.25">
      <c r="A17" s="42"/>
      <c r="B17" s="31" t="s">
        <v>46</v>
      </c>
      <c r="C17" s="35"/>
      <c r="D17" s="46">
        <v>1114.8</v>
      </c>
    </row>
    <row r="18" spans="1:5" s="50" customFormat="1" x14ac:dyDescent="0.25">
      <c r="A18" s="47"/>
      <c r="B18" s="47"/>
      <c r="C18" s="43"/>
      <c r="D18" s="48">
        <f>+SUM(D11:D17)</f>
        <v>22354.799999999999</v>
      </c>
      <c r="E18" s="49"/>
    </row>
    <row r="19" spans="1:5" x14ac:dyDescent="0.25">
      <c r="A19" s="40" t="s">
        <v>47</v>
      </c>
      <c r="B19" s="42"/>
      <c r="C19" s="35"/>
      <c r="D19" s="41"/>
      <c r="E19" s="41"/>
    </row>
    <row r="20" spans="1:5" x14ac:dyDescent="0.25">
      <c r="A20" s="40"/>
      <c r="B20" s="42" t="s">
        <v>48</v>
      </c>
      <c r="C20" s="35"/>
      <c r="D20" s="44">
        <v>5006.8999999999996</v>
      </c>
    </row>
    <row r="21" spans="1:5" x14ac:dyDescent="0.25">
      <c r="B21" s="31" t="s">
        <v>49</v>
      </c>
      <c r="C21" s="35"/>
      <c r="D21" s="44">
        <v>1322.5</v>
      </c>
    </row>
    <row r="22" spans="1:5" x14ac:dyDescent="0.25">
      <c r="A22" s="42"/>
      <c r="B22" s="42" t="s">
        <v>50</v>
      </c>
      <c r="C22" s="35"/>
      <c r="D22" s="44">
        <v>0</v>
      </c>
    </row>
    <row r="23" spans="1:5" x14ac:dyDescent="0.25">
      <c r="A23" s="40"/>
      <c r="B23" s="42" t="s">
        <v>51</v>
      </c>
      <c r="C23" s="35"/>
      <c r="D23" s="44">
        <v>15.9</v>
      </c>
    </row>
    <row r="24" spans="1:5" x14ac:dyDescent="0.25">
      <c r="A24" s="42"/>
      <c r="B24" s="42" t="s">
        <v>46</v>
      </c>
      <c r="C24" s="35"/>
      <c r="D24" s="46">
        <v>1999.1</v>
      </c>
    </row>
    <row r="25" spans="1:5" x14ac:dyDescent="0.25">
      <c r="B25" s="30"/>
      <c r="C25" s="43"/>
      <c r="D25" s="48">
        <f>+SUM(D20:D24)</f>
        <v>8344.4</v>
      </c>
      <c r="E25" s="49"/>
    </row>
    <row r="26" spans="1:5" x14ac:dyDescent="0.25">
      <c r="A26" s="40" t="s">
        <v>52</v>
      </c>
      <c r="B26" s="42"/>
      <c r="C26" s="43"/>
      <c r="D26" s="51">
        <v>3095.3</v>
      </c>
      <c r="E26" s="49"/>
    </row>
    <row r="27" spans="1:5" x14ac:dyDescent="0.25">
      <c r="A27" s="40"/>
      <c r="B27" s="42"/>
      <c r="C27" s="43"/>
      <c r="D27" s="49"/>
      <c r="E27" s="49"/>
    </row>
    <row r="28" spans="1:5" x14ac:dyDescent="0.25">
      <c r="A28" s="40"/>
      <c r="B28" s="42"/>
      <c r="C28" s="43"/>
      <c r="D28" s="51">
        <f>+D25+D26</f>
        <v>11439.7</v>
      </c>
      <c r="E28" s="49"/>
    </row>
    <row r="29" spans="1:5" x14ac:dyDescent="0.25">
      <c r="A29" s="40"/>
      <c r="C29" s="35"/>
    </row>
    <row r="30" spans="1:5" x14ac:dyDescent="0.25">
      <c r="A30" s="40" t="s">
        <v>53</v>
      </c>
      <c r="C30" s="43" t="s">
        <v>6</v>
      </c>
      <c r="D30" s="52">
        <f>+D18-D28</f>
        <v>10915.099999999999</v>
      </c>
      <c r="E30" s="53"/>
    </row>
    <row r="31" spans="1:5" x14ac:dyDescent="0.25">
      <c r="C31" s="35"/>
    </row>
    <row r="32" spans="1:5" x14ac:dyDescent="0.25">
      <c r="A32" s="40" t="s">
        <v>54</v>
      </c>
      <c r="C32" s="35"/>
      <c r="D32" s="41"/>
      <c r="E32" s="41"/>
    </row>
    <row r="33" spans="1:5" x14ac:dyDescent="0.25">
      <c r="B33" s="31" t="s">
        <v>55</v>
      </c>
      <c r="C33" s="35"/>
      <c r="D33" s="44">
        <v>3533</v>
      </c>
    </row>
    <row r="34" spans="1:5" x14ac:dyDescent="0.25">
      <c r="A34" s="54"/>
      <c r="B34" s="31" t="s">
        <v>56</v>
      </c>
      <c r="C34" s="35"/>
      <c r="D34" s="44">
        <v>3275</v>
      </c>
    </row>
    <row r="35" spans="1:5" x14ac:dyDescent="0.25">
      <c r="B35" s="31" t="s">
        <v>57</v>
      </c>
      <c r="C35" s="35"/>
      <c r="D35" s="46">
        <v>899.1</v>
      </c>
    </row>
    <row r="36" spans="1:5" x14ac:dyDescent="0.25">
      <c r="A36" s="42"/>
      <c r="C36" s="43"/>
      <c r="D36" s="49">
        <f>+SUM(D33:D35)</f>
        <v>7707.1</v>
      </c>
      <c r="E36" s="49"/>
    </row>
    <row r="37" spans="1:5" x14ac:dyDescent="0.25">
      <c r="A37" s="42"/>
      <c r="C37" s="43"/>
      <c r="D37" s="49"/>
      <c r="E37" s="49"/>
    </row>
    <row r="38" spans="1:5" x14ac:dyDescent="0.25">
      <c r="A38" s="40" t="s">
        <v>58</v>
      </c>
      <c r="B38" s="42"/>
      <c r="C38" s="43" t="s">
        <v>6</v>
      </c>
      <c r="D38" s="55">
        <f>+D30-D36</f>
        <v>3207.9999999999982</v>
      </c>
      <c r="E38" s="56"/>
    </row>
    <row r="39" spans="1:5" x14ac:dyDescent="0.25">
      <c r="A39" s="40"/>
      <c r="C39" s="35"/>
    </row>
    <row r="40" spans="1:5" x14ac:dyDescent="0.25">
      <c r="A40" s="40" t="s">
        <v>59</v>
      </c>
      <c r="C40" s="43"/>
      <c r="D40" s="51">
        <v>144.6</v>
      </c>
      <c r="E40" s="49"/>
    </row>
    <row r="41" spans="1:5" x14ac:dyDescent="0.25">
      <c r="A41" s="42"/>
      <c r="B41" s="42"/>
      <c r="C41" s="35"/>
    </row>
    <row r="42" spans="1:5" x14ac:dyDescent="0.25">
      <c r="A42" s="40" t="s">
        <v>60</v>
      </c>
      <c r="B42" s="42"/>
      <c r="C42" s="43" t="s">
        <v>6</v>
      </c>
      <c r="D42" s="48">
        <f>+D38+D40</f>
        <v>3352.5999999999981</v>
      </c>
      <c r="E42" s="49"/>
    </row>
    <row r="43" spans="1:5" x14ac:dyDescent="0.25">
      <c r="A43" s="40"/>
      <c r="B43" s="42"/>
      <c r="C43" s="43"/>
      <c r="D43" s="55"/>
      <c r="E43" s="56"/>
    </row>
    <row r="44" spans="1:5" x14ac:dyDescent="0.25">
      <c r="A44" s="40" t="s">
        <v>61</v>
      </c>
      <c r="B44" s="42"/>
      <c r="C44" s="43"/>
      <c r="D44" s="48">
        <v>-781.8</v>
      </c>
      <c r="E44" s="49"/>
    </row>
    <row r="45" spans="1:5" x14ac:dyDescent="0.25">
      <c r="A45" s="40"/>
      <c r="B45" s="42"/>
      <c r="C45" s="43"/>
      <c r="D45" s="55"/>
      <c r="E45" s="56"/>
    </row>
    <row r="46" spans="1:5" x14ac:dyDescent="0.25">
      <c r="A46" s="40" t="s">
        <v>62</v>
      </c>
      <c r="B46" s="42"/>
      <c r="C46" s="43" t="s">
        <v>6</v>
      </c>
      <c r="D46" s="55">
        <f>+D42+D44</f>
        <v>2570.7999999999984</v>
      </c>
      <c r="E46" s="56"/>
    </row>
    <row r="47" spans="1:5" ht="16.5" customHeight="1" x14ac:dyDescent="0.25">
      <c r="A47" s="40"/>
      <c r="B47" s="42"/>
      <c r="C47" s="35"/>
    </row>
    <row r="48" spans="1:5" ht="18.75" thickBot="1" x14ac:dyDescent="0.3">
      <c r="A48" s="40" t="s">
        <v>63</v>
      </c>
      <c r="C48" s="43" t="s">
        <v>6</v>
      </c>
      <c r="D48" s="57">
        <f>+D46</f>
        <v>2570.7999999999984</v>
      </c>
      <c r="E48" s="56"/>
    </row>
    <row r="49" spans="1:5" ht="18.75" thickTop="1" x14ac:dyDescent="0.25">
      <c r="A49" s="40"/>
      <c r="C49" s="43"/>
      <c r="D49" s="56"/>
      <c r="E49" s="56"/>
    </row>
    <row r="50" spans="1:5" x14ac:dyDescent="0.25">
      <c r="A50" s="40"/>
      <c r="C50" s="43"/>
      <c r="D50" s="56"/>
      <c r="E50" s="56"/>
    </row>
    <row r="51" spans="1:5" x14ac:dyDescent="0.25">
      <c r="A51" s="32"/>
      <c r="B51" s="34"/>
      <c r="C51" s="35"/>
    </row>
    <row r="52" spans="1:5" x14ac:dyDescent="0.25">
      <c r="A52" s="32"/>
      <c r="B52" s="34"/>
      <c r="C52" s="35"/>
    </row>
    <row r="53" spans="1:5" x14ac:dyDescent="0.25">
      <c r="A53" s="32"/>
      <c r="B53" s="34"/>
      <c r="C53" s="35"/>
    </row>
    <row r="54" spans="1:5" x14ac:dyDescent="0.25">
      <c r="A54" s="32"/>
      <c r="B54" s="34"/>
      <c r="C54" s="35"/>
    </row>
    <row r="55" spans="1:5" x14ac:dyDescent="0.25">
      <c r="A55" s="58"/>
      <c r="B55" s="58" t="s">
        <v>68</v>
      </c>
      <c r="C55" s="59" t="s">
        <v>66</v>
      </c>
      <c r="D55" s="60"/>
      <c r="E55" s="61"/>
    </row>
    <row r="56" spans="1:5" x14ac:dyDescent="0.25">
      <c r="A56" s="58"/>
      <c r="B56" s="58" t="s">
        <v>69</v>
      </c>
      <c r="C56" s="59" t="s">
        <v>67</v>
      </c>
      <c r="D56" s="60"/>
      <c r="E56" s="61"/>
    </row>
    <row r="57" spans="1:5" x14ac:dyDescent="0.25">
      <c r="A57" s="32"/>
      <c r="B57" s="63"/>
      <c r="C57" s="64"/>
      <c r="D57" s="60"/>
      <c r="E57" s="61"/>
    </row>
    <row r="58" spans="1:5" x14ac:dyDescent="0.25">
      <c r="A58" s="32"/>
      <c r="B58" s="34"/>
      <c r="C58" s="35"/>
    </row>
    <row r="59" spans="1:5" x14ac:dyDescent="0.25">
      <c r="A59" s="32"/>
      <c r="B59" s="34"/>
      <c r="C59" s="35"/>
    </row>
    <row r="60" spans="1:5" x14ac:dyDescent="0.25">
      <c r="A60" s="32"/>
      <c r="B60" s="34"/>
      <c r="C60" s="35"/>
    </row>
    <row r="61" spans="1:5" x14ac:dyDescent="0.25">
      <c r="A61" s="32"/>
      <c r="B61" s="34"/>
      <c r="C61" s="35"/>
    </row>
    <row r="62" spans="1:5" x14ac:dyDescent="0.25">
      <c r="A62" s="32"/>
      <c r="B62" s="34"/>
      <c r="C62" s="35"/>
    </row>
    <row r="63" spans="1:5" x14ac:dyDescent="0.25">
      <c r="A63" s="32"/>
      <c r="B63" s="34"/>
      <c r="C63" s="35"/>
    </row>
    <row r="64" spans="1:5" x14ac:dyDescent="0.25">
      <c r="A64" s="32"/>
      <c r="B64" s="34"/>
      <c r="C64" s="35"/>
    </row>
    <row r="65" spans="1:5" x14ac:dyDescent="0.25">
      <c r="A65" s="32"/>
      <c r="B65" s="34"/>
      <c r="C65" s="35"/>
    </row>
    <row r="66" spans="1:5" x14ac:dyDescent="0.25">
      <c r="A66" s="32"/>
      <c r="B66" s="34"/>
      <c r="C66" s="35"/>
    </row>
    <row r="67" spans="1:5" x14ac:dyDescent="0.25">
      <c r="A67" s="32"/>
      <c r="B67" s="34"/>
      <c r="C67" s="35"/>
    </row>
    <row r="68" spans="1:5" x14ac:dyDescent="0.25">
      <c r="A68" s="32"/>
      <c r="B68" s="34"/>
      <c r="C68" s="35"/>
    </row>
    <row r="69" spans="1:5" ht="16.5" customHeight="1" x14ac:dyDescent="0.25">
      <c r="C69" s="65"/>
      <c r="D69" s="66"/>
      <c r="E69" s="67"/>
    </row>
    <row r="70" spans="1:5" ht="16.5" customHeight="1" x14ac:dyDescent="0.25">
      <c r="D70" s="66"/>
      <c r="E70" s="67"/>
    </row>
    <row r="71" spans="1:5" x14ac:dyDescent="0.25">
      <c r="A71" s="69"/>
      <c r="B71" s="70"/>
      <c r="D71" s="66"/>
      <c r="E71" s="67"/>
    </row>
    <row r="72" spans="1:5" x14ac:dyDescent="0.25">
      <c r="A72" s="71"/>
      <c r="B72" s="71"/>
    </row>
    <row r="73" spans="1:5" x14ac:dyDescent="0.25">
      <c r="A73" s="71"/>
      <c r="B73" s="69"/>
    </row>
    <row r="74" spans="1:5" x14ac:dyDescent="0.25">
      <c r="A74" s="71"/>
      <c r="B74" s="71"/>
      <c r="D74" s="72"/>
      <c r="E74" s="73"/>
    </row>
    <row r="75" spans="1:5" x14ac:dyDescent="0.25">
      <c r="B75" s="62"/>
      <c r="C75" s="74"/>
      <c r="D75" s="75"/>
      <c r="E75" s="75"/>
    </row>
    <row r="76" spans="1:5" x14ac:dyDescent="0.25">
      <c r="A76" s="83"/>
      <c r="B76" s="83"/>
      <c r="C76" s="83"/>
      <c r="D76" s="83"/>
      <c r="E76" s="76"/>
    </row>
    <row r="77" spans="1:5" x14ac:dyDescent="0.25">
      <c r="A77" s="40"/>
      <c r="D77" s="77"/>
      <c r="E77" s="78"/>
    </row>
    <row r="78" spans="1:5" x14ac:dyDescent="0.25">
      <c r="D78" s="60"/>
      <c r="E78" s="61"/>
    </row>
    <row r="79" spans="1:5" x14ac:dyDescent="0.25">
      <c r="D79" s="41"/>
      <c r="E79" s="41"/>
    </row>
    <row r="84" spans="4:5" x14ac:dyDescent="0.25">
      <c r="D84" s="60"/>
      <c r="E84" s="61"/>
    </row>
    <row r="85" spans="4:5" x14ac:dyDescent="0.25">
      <c r="D85" s="60"/>
      <c r="E85" s="61"/>
    </row>
    <row r="90" spans="4:5" x14ac:dyDescent="0.25">
      <c r="D90" s="48"/>
      <c r="E90" s="49"/>
    </row>
  </sheetData>
  <sheetProtection algorithmName="SHA-512" hashValue="bOp9aZ9CCkEprSR8CuWRu1RV/FfEXnX29oSzovYow8NoLneahCMS1eIXG7UvvfNh1DFGNK7OGvaZn/zzBwmojA==" saltValue="R7nBo/hl/3aZzJwv3bTHXw==" spinCount="100000" sheet="1" objects="1" scenarios="1"/>
  <mergeCells count="6">
    <mergeCell ref="A76:D76"/>
    <mergeCell ref="A2:E2"/>
    <mergeCell ref="A3:E3"/>
    <mergeCell ref="A4:E4"/>
    <mergeCell ref="A5:E5"/>
    <mergeCell ref="A6:D6"/>
  </mergeCells>
  <printOptions horizontalCentered="1"/>
  <pageMargins left="0.19685039370078741" right="0" top="0.23622047244094491" bottom="0.27559055118110237" header="0" footer="0"/>
  <pageSetup scale="65" orientation="portrait" r:id="rId1"/>
  <headerFooter alignWithMargins="0"/>
  <rowBreaks count="1" manualBreakCount="1"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Estado Resultados </vt:lpstr>
      <vt:lpstr>Balance!Área_de_impresión</vt:lpstr>
      <vt:lpstr>'Estado Resultados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Fuentes Rubio</dc:creator>
  <cp:lastModifiedBy>Ana Elvira Calderon</cp:lastModifiedBy>
  <dcterms:created xsi:type="dcterms:W3CDTF">2015-04-10T16:48:52Z</dcterms:created>
  <dcterms:modified xsi:type="dcterms:W3CDTF">2018-08-29T18:25:51Z</dcterms:modified>
</cp:coreProperties>
</file>