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45" windowHeight="4500"/>
  </bookViews>
  <sheets>
    <sheet name="Balance" sheetId="3" r:id="rId1"/>
    <sheet name="Estado de resultados" sheetId="5" r:id="rId2"/>
  </sheets>
  <calcPr calcId="145621"/>
</workbook>
</file>

<file path=xl/calcChain.xml><?xml version="1.0" encoding="utf-8"?>
<calcChain xmlns="http://schemas.openxmlformats.org/spreadsheetml/2006/main">
  <c r="F18" i="5" l="1"/>
  <c r="D47" i="3"/>
  <c r="F44" i="5"/>
  <c r="F36" i="5" l="1"/>
  <c r="F25" i="5"/>
  <c r="F20" i="5"/>
  <c r="D48" i="3"/>
  <c r="D40" i="3"/>
  <c r="D23" i="3"/>
  <c r="D17" i="3"/>
  <c r="F27" i="5" l="1"/>
  <c r="F31" i="5" s="1"/>
  <c r="F46" i="5" s="1"/>
  <c r="F49" i="5" s="1"/>
  <c r="F54" i="5" s="1"/>
  <c r="D49" i="3"/>
  <c r="D31" i="3"/>
</calcChain>
</file>

<file path=xl/sharedStrings.xml><?xml version="1.0" encoding="utf-8"?>
<sst xmlns="http://schemas.openxmlformats.org/spreadsheetml/2006/main" count="87" uniqueCount="79">
  <si>
    <t>Gastos de intereses y comisiones:</t>
  </si>
  <si>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</si>
  <si>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</si>
  <si>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</si>
  <si>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</si>
  <si>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</si>
  <si>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</si>
  <si>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</si>
  <si>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</si>
  <si>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</si>
  <si>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</si>
  <si>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</si>
  <si>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</si>
  <si>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</si>
  <si>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</si>
  <si>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</si>
  <si>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</si>
  <si>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</si>
  <si>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</si>
  <si>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</si>
  <si>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</si>
  <si>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</si>
  <si>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</si>
  <si>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</si>
  <si>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</si>
  <si>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</si>
  <si>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</si>
  <si>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</si>
  <si>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</si>
  <si>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</si>
  <si>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</si>
  <si>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</si>
  <si>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</si>
  <si>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</si>
  <si>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</si>
  <si>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</si>
  <si>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</si>
  <si>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</si>
  <si>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 xml:space="preserve"> </t>
  </si>
  <si>
    <t>Estado de Resultados Integral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</si>
  <si>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</si>
  <si>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</si>
  <si>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</si>
  <si>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</si>
  <si>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</si>
  <si>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</si>
  <si>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</si>
  <si>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</si>
  <si>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</si>
  <si>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</si>
  <si>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</si>
  <si>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</si>
  <si>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</si>
  <si>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</si>
  <si>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</si>
  <si>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</si>
  <si>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</si>
  <si>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</si>
  <si>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</si>
  <si>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</si>
  <si>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</si>
  <si>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</si>
  <si>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</si>
  <si>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</si>
  <si>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</si>
  <si>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</si>
  <si>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</si>
  <si>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</si>
  <si>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</si>
  <si>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</si>
  <si>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</si>
  <si>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</si>
  <si>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</si>
  <si>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John Raushkolb</t>
  </si>
  <si>
    <t>Representante Legal</t>
  </si>
  <si>
    <t>Roberto Romero</t>
  </si>
  <si>
    <t>Gerente de Contailidad</t>
  </si>
  <si>
    <t xml:space="preserve">          Comisiones de préstamos </t>
  </si>
  <si>
    <t>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</si>
</sst>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 ;\(#,##0\)\ "/>
    <numFmt numFmtId="165" formatCode="#,##0;[Red]#,##0"/>
    <numFmt numFmtId="166" formatCode="#,##0;\(#,##0\)"/>
    <numFmt numFmtId="167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84">
    <xf numFmtId="0" fontId="0" fillId="0" borderId="0" xfId="0"/>
    <xf numFmtId="38" fontId="4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37" fontId="4" fillId="0" borderId="0" xfId="1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9" fontId="4" fillId="0" borderId="0" xfId="0" applyNumberFormat="1" applyFont="1" applyFill="1"/>
    <xf numFmtId="37" fontId="4" fillId="0" borderId="1" xfId="1" applyNumberFormat="1" applyFont="1" applyFill="1" applyBorder="1" applyAlignment="1">
      <alignment horizontal="right"/>
    </xf>
    <xf numFmtId="37" fontId="7" fillId="0" borderId="0" xfId="1" applyNumberFormat="1" applyFont="1" applyFill="1" applyBorder="1"/>
    <xf numFmtId="0" fontId="4" fillId="0" borderId="0" xfId="0" applyFont="1" applyFill="1" applyBorder="1"/>
    <xf numFmtId="166" fontId="4" fillId="0" borderId="1" xfId="1" applyNumberFormat="1" applyFont="1" applyFill="1" applyBorder="1"/>
    <xf numFmtId="37" fontId="4" fillId="0" borderId="0" xfId="1" applyNumberFormat="1" applyFont="1" applyFill="1"/>
    <xf numFmtId="0" fontId="3" fillId="0" borderId="0" xfId="0" applyFont="1" applyFill="1"/>
    <xf numFmtId="165" fontId="4" fillId="0" borderId="0" xfId="0" applyNumberFormat="1" applyFont="1" applyFill="1" applyBorder="1" applyAlignment="1">
      <alignment horizontal="center"/>
    </xf>
    <xf numFmtId="37" fontId="4" fillId="0" borderId="4" xfId="1" applyNumberFormat="1" applyFont="1" applyFill="1" applyBorder="1"/>
    <xf numFmtId="0" fontId="3" fillId="0" borderId="0" xfId="0" applyFont="1" applyFill="1" applyBorder="1"/>
    <xf numFmtId="165" fontId="4" fillId="0" borderId="0" xfId="0" applyNumberFormat="1" applyFont="1" applyFill="1" applyBorder="1"/>
    <xf numFmtId="37" fontId="3" fillId="0" borderId="0" xfId="1" applyNumberFormat="1" applyFont="1" applyFill="1" applyBorder="1"/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/>
    <xf numFmtId="37" fontId="4" fillId="0" borderId="2" xfId="1" applyNumberFormat="1" applyFont="1" applyFill="1" applyBorder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17" fontId="6" fillId="0" borderId="0" xfId="0" quotePrefix="1" applyNumberFormat="1" applyFont="1" applyFill="1" applyAlignment="1" applyProtection="1">
      <alignment horizontal="center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1" applyNumberFormat="1" applyFont="1" applyFill="1"/>
    <xf numFmtId="166" fontId="4" fillId="0" borderId="0" xfId="1" applyNumberFormat="1" applyFont="1" applyFill="1" applyBorder="1"/>
    <xf numFmtId="4" fontId="4" fillId="0" borderId="0" xfId="0" applyNumberFormat="1" applyFont="1" applyFill="1"/>
    <xf numFmtId="166" fontId="4" fillId="0" borderId="2" xfId="1" applyNumberFormat="1" applyFont="1" applyFill="1" applyBorder="1"/>
    <xf numFmtId="40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6" fontId="4" fillId="0" borderId="0" xfId="0" applyNumberFormat="1" applyFont="1"/>
    <xf numFmtId="167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6" fontId="4" fillId="0" borderId="0" xfId="0" applyNumberFormat="1" applyFont="1" applyFill="1" applyBorder="1"/>
    <xf numFmtId="166" fontId="4" fillId="0" borderId="4" xfId="0" applyNumberFormat="1" applyFont="1" applyFill="1" applyBorder="1"/>
    <xf numFmtId="166" fontId="4" fillId="0" borderId="0" xfId="0" applyNumberFormat="1" applyFont="1" applyFill="1"/>
    <xf numFmtId="17" fontId="6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D39" sqref="D39"/>
    </sheetView>
  </sheetViews>
  <sheetFormatPr baseColWidth="10" defaultColWidth="9.140625" defaultRowHeight="15"/>
  <cols>
    <col min="1" max="1" width="27.7109375" style="2" customWidth="1"/>
    <col min="2" max="2" width="13.28515625" style="2" customWidth="1"/>
    <col min="3" max="3" width="9" style="23" customWidth="1"/>
    <col min="4" max="4" width="16.42578125" style="32" customWidth="1"/>
    <col min="5" max="5" width="4.85546875" style="25" customWidth="1"/>
    <col min="6" max="6" width="10.28515625" style="2" bestFit="1" customWidth="1"/>
    <col min="7" max="7" width="14.140625" style="2" bestFit="1" customWidth="1"/>
    <col min="8" max="16384" width="9.140625" style="2"/>
  </cols>
  <sheetData>
    <row r="1" spans="1:7" ht="17.25" customHeight="1">
      <c r="A1" s="81" t="s">
        <v>1</v>
      </c>
      <c r="B1" s="81"/>
      <c r="C1" s="81"/>
      <c r="D1" s="81"/>
      <c r="E1" s="81"/>
    </row>
    <row r="2" spans="1:7" ht="15.75" customHeight="1">
      <c r="A2" s="3" t="s">
        <v>2</v>
      </c>
      <c r="B2" s="3"/>
      <c r="C2" s="3"/>
      <c r="D2" s="4"/>
      <c r="E2" s="5"/>
    </row>
    <row r="3" spans="1:7" ht="12" customHeight="1">
      <c r="A3" s="3"/>
      <c r="B3" s="3"/>
      <c r="C3" s="3"/>
      <c r="D3" s="4"/>
      <c r="E3" s="5"/>
    </row>
    <row r="4" spans="1:7">
      <c r="A4" s="82" t="s">
        <v>3</v>
      </c>
      <c r="B4" s="82"/>
      <c r="C4" s="82"/>
      <c r="D4" s="82"/>
      <c r="E4" s="82"/>
    </row>
    <row r="5" spans="1:7" ht="12" customHeight="1">
      <c r="A5" s="6"/>
      <c r="B5" s="6"/>
      <c r="C5" s="6"/>
      <c r="D5" s="7"/>
      <c r="E5" s="8"/>
    </row>
    <row r="6" spans="1:7">
      <c r="A6" s="83" t="s">
        <v>78</v>
      </c>
      <c r="B6" s="83"/>
      <c r="C6" s="83"/>
      <c r="D6" s="83"/>
      <c r="E6" s="83"/>
    </row>
    <row r="7" spans="1:7" ht="7.5" customHeight="1">
      <c r="A7" s="9"/>
      <c r="B7" s="9"/>
      <c r="C7" s="9"/>
      <c r="D7" s="5"/>
      <c r="E7" s="5"/>
    </row>
    <row r="8" spans="1:7" ht="14.25" customHeight="1">
      <c r="A8" s="10" t="s">
        <v>4</v>
      </c>
      <c r="B8" s="11"/>
      <c r="C8" s="11"/>
      <c r="D8" s="12"/>
      <c r="E8" s="13"/>
    </row>
    <row r="9" spans="1:7" ht="12" customHeight="1" thickBot="1">
      <c r="A9" s="10"/>
      <c r="B9" s="11"/>
      <c r="C9" s="11"/>
      <c r="D9" s="15"/>
      <c r="E9" s="15"/>
    </row>
    <row r="10" spans="1:7" ht="15" customHeight="1" thickTop="1">
      <c r="A10" s="16"/>
      <c r="B10" s="17"/>
      <c r="C10" s="17"/>
      <c r="D10" s="18"/>
      <c r="E10" s="18"/>
    </row>
    <row r="11" spans="1:7" ht="16.5" customHeight="1">
      <c r="A11" s="19"/>
      <c r="B11" s="20"/>
      <c r="C11" s="21"/>
      <c r="D11" s="52">
        <v>43221</v>
      </c>
      <c r="E11" s="22"/>
    </row>
    <row r="12" spans="1:7" ht="15" customHeight="1">
      <c r="A12" s="2" t="s">
        <v>5</v>
      </c>
      <c r="D12" s="25"/>
    </row>
    <row r="13" spans="1:7" ht="15" customHeight="1">
      <c r="A13" s="2" t="s">
        <v>6</v>
      </c>
      <c r="D13" s="26">
        <v>950</v>
      </c>
      <c r="G13" s="27"/>
    </row>
    <row r="14" spans="1:7" ht="15" customHeight="1">
      <c r="A14" s="2" t="s">
        <v>7</v>
      </c>
      <c r="D14" s="26">
        <v>3786910</v>
      </c>
      <c r="G14" s="27"/>
    </row>
    <row r="15" spans="1:7" ht="15" customHeight="1">
      <c r="A15" s="2" t="s">
        <v>8</v>
      </c>
      <c r="D15" s="28">
        <v>109413</v>
      </c>
      <c r="E15" s="29"/>
      <c r="G15" s="27"/>
    </row>
    <row r="16" spans="1:7" ht="15" hidden="1" customHeight="1">
      <c r="A16" s="2" t="s">
        <v>9</v>
      </c>
      <c r="D16" s="28">
        <v>0</v>
      </c>
    </row>
    <row r="17" spans="1:7" ht="15.75" customHeight="1">
      <c r="A17" s="2" t="s">
        <v>10</v>
      </c>
      <c r="D17" s="25">
        <f>SUM(D13:D16)</f>
        <v>3897273</v>
      </c>
    </row>
    <row r="18" spans="1:7" ht="15" customHeight="1">
      <c r="D18" s="25"/>
    </row>
    <row r="19" spans="1:7" ht="15" customHeight="1">
      <c r="A19" s="2" t="s">
        <v>11</v>
      </c>
      <c r="D19" s="25">
        <v>0</v>
      </c>
      <c r="F19" s="14"/>
    </row>
    <row r="20" spans="1:7" ht="15" customHeight="1">
      <c r="D20" s="25"/>
    </row>
    <row r="21" spans="1:7" ht="15" customHeight="1">
      <c r="A21" s="2" t="s">
        <v>12</v>
      </c>
      <c r="D21" s="25">
        <v>117802630</v>
      </c>
      <c r="G21" s="27"/>
    </row>
    <row r="22" spans="1:7" ht="15" customHeight="1">
      <c r="A22" s="30" t="s">
        <v>13</v>
      </c>
      <c r="D22" s="31">
        <v>-229130</v>
      </c>
      <c r="G22" s="27"/>
    </row>
    <row r="23" spans="1:7" ht="15" customHeight="1">
      <c r="A23" s="2" t="s">
        <v>14</v>
      </c>
      <c r="D23" s="25">
        <f>SUM(D21:D22)</f>
        <v>117573500</v>
      </c>
    </row>
    <row r="24" spans="1:7" ht="15" customHeight="1">
      <c r="D24" s="25"/>
    </row>
    <row r="25" spans="1:7" ht="15" customHeight="1">
      <c r="A25" s="2" t="s">
        <v>15</v>
      </c>
      <c r="D25" s="32">
        <v>249587</v>
      </c>
      <c r="F25" s="14"/>
      <c r="G25" s="27"/>
    </row>
    <row r="26" spans="1:7" ht="15" customHeight="1">
      <c r="A26" s="2" t="s">
        <v>16</v>
      </c>
      <c r="D26" s="32">
        <v>362260</v>
      </c>
      <c r="F26" s="14"/>
      <c r="G26" s="27"/>
    </row>
    <row r="27" spans="1:7" ht="15" customHeight="1">
      <c r="A27" s="2" t="s">
        <v>17</v>
      </c>
      <c r="D27" s="32">
        <v>859990</v>
      </c>
      <c r="G27" s="27"/>
    </row>
    <row r="28" spans="1:7" ht="15" customHeight="1">
      <c r="A28" s="2" t="s">
        <v>18</v>
      </c>
      <c r="D28" s="32">
        <v>0</v>
      </c>
    </row>
    <row r="29" spans="1:7" ht="15" customHeight="1">
      <c r="A29" s="2" t="s">
        <v>19</v>
      </c>
      <c r="D29" s="32">
        <v>68283</v>
      </c>
      <c r="G29" s="27"/>
    </row>
    <row r="30" spans="1:7" ht="15" customHeight="1">
      <c r="A30" s="2" t="s">
        <v>20</v>
      </c>
      <c r="D30" s="32">
        <v>564240</v>
      </c>
      <c r="G30" s="27"/>
    </row>
    <row r="31" spans="1:7" ht="17.25" customHeight="1" thickBot="1">
      <c r="A31" s="33" t="s">
        <v>21</v>
      </c>
      <c r="D31" s="35">
        <f>+D17+D23+D25+D26+D27+D28+D29+D30</f>
        <v>123575133</v>
      </c>
    </row>
    <row r="32" spans="1:7" ht="15.75" thickTop="1">
      <c r="A32" s="36"/>
      <c r="B32" s="30"/>
      <c r="C32" s="37"/>
      <c r="D32" s="38"/>
      <c r="E32" s="38"/>
    </row>
    <row r="33" spans="1:7" ht="20.100000000000001" customHeight="1">
      <c r="A33" s="39" t="s">
        <v>22</v>
      </c>
      <c r="B33" s="39"/>
      <c r="C33" s="39"/>
      <c r="D33" s="40"/>
      <c r="E33" s="40"/>
    </row>
    <row r="34" spans="1:7" ht="19.149999999999999" customHeight="1">
      <c r="A34" s="2" t="s">
        <v>23</v>
      </c>
    </row>
    <row r="35" spans="1:7">
      <c r="A35" s="2" t="s">
        <v>24</v>
      </c>
      <c r="D35" s="32">
        <v>21300000</v>
      </c>
      <c r="G35" s="27"/>
    </row>
    <row r="36" spans="1:7">
      <c r="A36" s="2" t="s">
        <v>25</v>
      </c>
      <c r="D36" s="32">
        <v>13600000</v>
      </c>
      <c r="G36" s="27"/>
    </row>
    <row r="37" spans="1:7">
      <c r="A37" s="2" t="s">
        <v>26</v>
      </c>
      <c r="D37" s="32">
        <v>66002121</v>
      </c>
      <c r="G37" s="27"/>
    </row>
    <row r="38" spans="1:7" ht="15" customHeight="1">
      <c r="A38" s="2" t="s">
        <v>27</v>
      </c>
      <c r="D38" s="32">
        <v>500128</v>
      </c>
    </row>
    <row r="39" spans="1:7" ht="16.149999999999999" customHeight="1">
      <c r="A39" s="2" t="s">
        <v>28</v>
      </c>
      <c r="D39" s="32">
        <v>2578067</v>
      </c>
      <c r="G39" s="27"/>
    </row>
    <row r="40" spans="1:7" ht="16.149999999999999" customHeight="1">
      <c r="A40" s="6" t="s">
        <v>29</v>
      </c>
      <c r="D40" s="41">
        <f>SUM(D35:D39)</f>
        <v>103980316</v>
      </c>
    </row>
    <row r="41" spans="1:7" ht="11.25" customHeight="1">
      <c r="A41" s="33"/>
      <c r="D41" s="38"/>
      <c r="E41" s="38"/>
    </row>
    <row r="42" spans="1:7">
      <c r="A42" s="2" t="s">
        <v>30</v>
      </c>
      <c r="D42" s="25"/>
    </row>
    <row r="43" spans="1:7" ht="16.149999999999999" customHeight="1">
      <c r="A43" s="2" t="s">
        <v>31</v>
      </c>
      <c r="D43" s="25">
        <v>5799000</v>
      </c>
      <c r="G43" s="27"/>
    </row>
    <row r="44" spans="1:7" ht="16.149999999999999" customHeight="1">
      <c r="A44" s="2" t="s">
        <v>32</v>
      </c>
      <c r="D44" s="25">
        <v>1159800</v>
      </c>
      <c r="G44" s="27"/>
    </row>
    <row r="45" spans="1:7" ht="16.149999999999999" customHeight="1">
      <c r="A45" s="2" t="s">
        <v>33</v>
      </c>
      <c r="D45" s="25">
        <v>1800000</v>
      </c>
      <c r="G45" s="27"/>
    </row>
    <row r="46" spans="1:7" ht="16.149999999999999" customHeight="1">
      <c r="A46" s="42" t="s">
        <v>34</v>
      </c>
      <c r="D46" s="25">
        <v>0</v>
      </c>
      <c r="F46" s="14"/>
    </row>
    <row r="47" spans="1:7" s="30" customFormat="1" ht="16.149999999999999" customHeight="1">
      <c r="A47" s="30" t="s">
        <v>35</v>
      </c>
      <c r="C47" s="37"/>
      <c r="D47" s="43">
        <f>10194307+619714+21996</f>
        <v>10836017</v>
      </c>
      <c r="E47" s="43"/>
      <c r="F47" s="42"/>
      <c r="G47" s="44"/>
    </row>
    <row r="48" spans="1:7">
      <c r="A48" s="82" t="s">
        <v>36</v>
      </c>
      <c r="B48" s="82"/>
      <c r="D48" s="41">
        <f>SUM(D43:D47)</f>
        <v>19594817</v>
      </c>
      <c r="F48" s="30"/>
    </row>
    <row r="49" spans="1:5" s="30" customFormat="1" ht="15.75" thickBot="1">
      <c r="A49" s="36" t="s">
        <v>37</v>
      </c>
      <c r="C49" s="37"/>
      <c r="D49" s="35">
        <f>+D40+D48</f>
        <v>123575133</v>
      </c>
      <c r="E49" s="25"/>
    </row>
    <row r="50" spans="1:5" ht="15.75" thickTop="1"/>
    <row r="51" spans="1:5" s="49" customFormat="1" ht="15.75">
      <c r="A51" s="2"/>
      <c r="B51" s="45"/>
      <c r="C51" s="46"/>
      <c r="D51" s="47"/>
      <c r="E51" s="48"/>
    </row>
    <row r="52" spans="1:5" s="49" customFormat="1" ht="15.75">
      <c r="A52" s="50"/>
      <c r="B52" s="51"/>
      <c r="C52" s="2"/>
      <c r="D52" s="14"/>
      <c r="E52" s="48"/>
    </row>
    <row r="53" spans="1:5" s="49" customFormat="1" ht="15.75">
      <c r="A53" s="78" t="s">
        <v>73</v>
      </c>
      <c r="B53" s="79"/>
      <c r="C53" s="33" t="s">
        <v>75</v>
      </c>
      <c r="D53" s="14"/>
      <c r="E53" s="48"/>
    </row>
    <row r="54" spans="1:5">
      <c r="A54" s="33" t="s">
        <v>74</v>
      </c>
      <c r="B54" s="33"/>
      <c r="C54" s="80" t="s">
        <v>76</v>
      </c>
    </row>
  </sheetData>
  <mergeCells count="4">
    <mergeCell ref="A1:E1"/>
    <mergeCell ref="A4:E4"/>
    <mergeCell ref="A6:E6"/>
    <mergeCell ref="A48:B48"/>
  </mergeCells>
  <pageMargins left="0.7" right="0.7" top="0.75" bottom="0.75" header="0.3" footer="0.3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F36" sqref="F36"/>
    </sheetView>
  </sheetViews>
  <sheetFormatPr baseColWidth="10" defaultColWidth="9.140625" defaultRowHeight="15"/>
  <cols>
    <col min="1" max="1" width="11.140625" style="2" customWidth="1"/>
    <col min="2" max="3" width="9.140625" style="2" customWidth="1"/>
    <col min="4" max="4" width="21.28515625" style="2" customWidth="1"/>
    <col min="5" max="5" width="11.28515625" style="2" customWidth="1"/>
    <col min="6" max="6" width="12.85546875" style="2" customWidth="1"/>
    <col min="7" max="7" width="5.140625" style="30" customWidth="1"/>
    <col min="8" max="8" width="9.140625" style="2"/>
    <col min="9" max="9" width="12.140625" style="2" bestFit="1" customWidth="1"/>
    <col min="10" max="16384" width="9.140625" style="2"/>
  </cols>
  <sheetData>
    <row r="1" spans="1:9">
      <c r="A1" s="81" t="s">
        <v>1</v>
      </c>
      <c r="B1" s="81"/>
      <c r="C1" s="81"/>
      <c r="D1" s="81"/>
      <c r="E1" s="81"/>
      <c r="F1" s="81"/>
      <c r="G1" s="81"/>
      <c r="H1" s="53"/>
    </row>
    <row r="2" spans="1:9">
      <c r="A2" s="3" t="s">
        <v>2</v>
      </c>
      <c r="B2" s="3"/>
      <c r="C2" s="3"/>
      <c r="D2" s="3"/>
      <c r="E2" s="3"/>
      <c r="F2" s="3"/>
      <c r="G2" s="9"/>
      <c r="H2" s="53"/>
    </row>
    <row r="3" spans="1:9">
      <c r="A3" s="3"/>
      <c r="B3" s="3"/>
      <c r="C3" s="3"/>
      <c r="D3" s="3"/>
      <c r="E3" s="3"/>
      <c r="F3" s="3"/>
      <c r="G3" s="9"/>
      <c r="H3" s="53"/>
    </row>
    <row r="4" spans="1:9">
      <c r="A4" s="82" t="s">
        <v>39</v>
      </c>
      <c r="B4" s="82"/>
      <c r="C4" s="82"/>
      <c r="D4" s="82"/>
      <c r="E4" s="82"/>
      <c r="F4" s="82"/>
      <c r="G4" s="82"/>
      <c r="H4" s="53"/>
    </row>
    <row r="5" spans="1:9">
      <c r="A5" s="6"/>
      <c r="B5" s="6"/>
      <c r="C5" s="6"/>
      <c r="D5" s="6"/>
      <c r="E5" s="6"/>
      <c r="F5" s="6"/>
      <c r="G5" s="54"/>
      <c r="H5" s="53"/>
    </row>
    <row r="6" spans="1:9">
      <c r="A6" s="83" t="s">
        <v>78</v>
      </c>
      <c r="B6" s="83"/>
      <c r="C6" s="83"/>
      <c r="D6" s="83"/>
      <c r="E6" s="83"/>
      <c r="F6" s="83"/>
      <c r="G6" s="83"/>
      <c r="H6" s="53"/>
    </row>
    <row r="7" spans="1:9">
      <c r="A7" s="9"/>
      <c r="B7" s="9"/>
      <c r="C7" s="9"/>
      <c r="D7" s="9"/>
      <c r="E7" s="9"/>
      <c r="F7" s="9"/>
      <c r="G7" s="9"/>
      <c r="H7" s="1"/>
    </row>
    <row r="8" spans="1:9">
      <c r="A8" s="9"/>
      <c r="B8" s="9"/>
      <c r="C8" s="9"/>
      <c r="D8" s="9"/>
      <c r="E8" s="9"/>
      <c r="F8" s="9"/>
      <c r="G8" s="9"/>
      <c r="H8" s="1"/>
    </row>
    <row r="9" spans="1:9">
      <c r="A9" s="10" t="s">
        <v>4</v>
      </c>
      <c r="B9" s="11"/>
      <c r="C9" s="11"/>
      <c r="D9" s="11"/>
      <c r="E9" s="11"/>
      <c r="F9" s="10"/>
      <c r="G9" s="55"/>
    </row>
    <row r="10" spans="1:9" ht="15.75" thickBot="1">
      <c r="A10" s="10"/>
      <c r="B10" s="11"/>
      <c r="C10" s="11"/>
      <c r="D10" s="11"/>
      <c r="E10" s="11"/>
      <c r="F10" s="56"/>
      <c r="G10" s="56"/>
    </row>
    <row r="11" spans="1:9" ht="15.75" thickTop="1">
      <c r="A11" s="16"/>
      <c r="B11" s="17"/>
      <c r="C11" s="17"/>
      <c r="D11" s="17"/>
      <c r="E11" s="17"/>
      <c r="F11" s="57"/>
      <c r="G11" s="57"/>
    </row>
    <row r="12" spans="1:9">
      <c r="A12" s="55"/>
      <c r="B12" s="58"/>
      <c r="C12" s="58"/>
      <c r="D12" s="58"/>
      <c r="E12" s="59"/>
      <c r="F12" s="77">
        <v>43237</v>
      </c>
      <c r="G12" s="60"/>
    </row>
    <row r="13" spans="1:9">
      <c r="A13" s="2" t="s">
        <v>40</v>
      </c>
      <c r="C13" s="23"/>
      <c r="E13" s="24"/>
      <c r="F13" s="61"/>
      <c r="G13" s="62"/>
    </row>
    <row r="14" spans="1:9">
      <c r="A14" s="2" t="s">
        <v>41</v>
      </c>
      <c r="C14" s="23"/>
      <c r="D14" s="23"/>
      <c r="E14" s="24"/>
      <c r="F14" s="61" t="s">
        <v>38</v>
      </c>
      <c r="G14" s="62"/>
    </row>
    <row r="15" spans="1:9">
      <c r="A15" s="2" t="s">
        <v>42</v>
      </c>
      <c r="C15" s="23"/>
      <c r="D15" s="23"/>
      <c r="E15" s="24"/>
      <c r="F15" s="61">
        <v>3710525</v>
      </c>
      <c r="G15" s="62"/>
      <c r="I15" s="63"/>
    </row>
    <row r="16" spans="1:9">
      <c r="A16" s="2" t="s">
        <v>43</v>
      </c>
      <c r="C16" s="23"/>
      <c r="D16" s="23"/>
      <c r="E16" s="24"/>
      <c r="F16" s="61">
        <v>0</v>
      </c>
      <c r="G16" s="62"/>
      <c r="I16" s="63"/>
    </row>
    <row r="17" spans="1:9">
      <c r="A17" s="2" t="s">
        <v>44</v>
      </c>
      <c r="C17" s="23"/>
      <c r="D17" s="23"/>
      <c r="E17" s="24"/>
      <c r="F17" s="61">
        <v>1925</v>
      </c>
      <c r="G17" s="62"/>
      <c r="I17" s="63"/>
    </row>
    <row r="18" spans="1:9">
      <c r="A18" s="2" t="s">
        <v>45</v>
      </c>
      <c r="C18" s="23"/>
      <c r="D18" s="23"/>
      <c r="E18" s="24"/>
      <c r="F18" s="62">
        <f>419778-860</f>
        <v>418918</v>
      </c>
      <c r="G18" s="62"/>
      <c r="I18" s="63"/>
    </row>
    <row r="19" spans="1:9">
      <c r="A19" s="2" t="s">
        <v>77</v>
      </c>
      <c r="C19" s="23"/>
      <c r="D19" s="23"/>
      <c r="E19" s="24"/>
      <c r="F19" s="61">
        <v>189387</v>
      </c>
      <c r="G19" s="62"/>
      <c r="I19" s="63"/>
    </row>
    <row r="20" spans="1:9">
      <c r="A20" s="33" t="s">
        <v>46</v>
      </c>
      <c r="C20" s="23"/>
      <c r="D20" s="23"/>
      <c r="E20" s="24"/>
      <c r="F20" s="64">
        <f>SUM(F15:F19)</f>
        <v>4320755</v>
      </c>
      <c r="G20" s="62"/>
      <c r="I20" s="63"/>
    </row>
    <row r="21" spans="1:9">
      <c r="C21" s="23"/>
      <c r="D21" s="23"/>
      <c r="E21" s="24"/>
      <c r="F21" s="61"/>
      <c r="G21" s="62"/>
      <c r="I21" s="63"/>
    </row>
    <row r="22" spans="1:9">
      <c r="A22" s="2" t="s">
        <v>0</v>
      </c>
      <c r="C22" s="23"/>
      <c r="D22" s="23"/>
      <c r="E22" s="24"/>
      <c r="F22" s="61"/>
      <c r="G22" s="62"/>
      <c r="I22" s="63"/>
    </row>
    <row r="23" spans="1:9">
      <c r="A23" s="2" t="s">
        <v>47</v>
      </c>
      <c r="C23" s="23"/>
      <c r="D23" s="23"/>
      <c r="E23" s="24"/>
      <c r="F23" s="61">
        <v>2002439</v>
      </c>
      <c r="G23" s="62"/>
      <c r="I23" s="63"/>
    </row>
    <row r="24" spans="1:9">
      <c r="A24" s="30" t="s">
        <v>48</v>
      </c>
      <c r="B24" s="30"/>
      <c r="C24" s="37"/>
      <c r="D24" s="30"/>
      <c r="E24" s="34"/>
      <c r="F24" s="62">
        <v>93252</v>
      </c>
      <c r="G24" s="62"/>
      <c r="I24" s="63"/>
    </row>
    <row r="25" spans="1:9">
      <c r="A25" s="33" t="s">
        <v>49</v>
      </c>
      <c r="C25" s="23"/>
      <c r="D25" s="23"/>
      <c r="E25" s="24"/>
      <c r="F25" s="64">
        <f>SUM(F23:F24)</f>
        <v>2095691</v>
      </c>
      <c r="G25" s="62"/>
    </row>
    <row r="26" spans="1:9">
      <c r="A26" s="33"/>
      <c r="C26" s="23"/>
      <c r="D26" s="23"/>
      <c r="E26" s="24"/>
      <c r="F26" s="62"/>
      <c r="G26" s="62"/>
    </row>
    <row r="27" spans="1:9">
      <c r="A27" s="33" t="s">
        <v>50</v>
      </c>
      <c r="C27" s="23"/>
      <c r="D27" s="23"/>
      <c r="E27" s="24"/>
      <c r="F27" s="62">
        <f>+F20-F25</f>
        <v>2225064</v>
      </c>
      <c r="G27" s="62"/>
    </row>
    <row r="28" spans="1:9">
      <c r="A28" s="30"/>
      <c r="B28" s="30"/>
      <c r="C28" s="37"/>
      <c r="D28" s="30"/>
      <c r="E28" s="34"/>
      <c r="F28" s="62"/>
      <c r="G28" s="62"/>
    </row>
    <row r="29" spans="1:9">
      <c r="A29" s="2" t="s">
        <v>51</v>
      </c>
      <c r="C29" s="23"/>
      <c r="D29" s="23"/>
      <c r="E29" s="24"/>
      <c r="F29" s="31">
        <v>121022</v>
      </c>
      <c r="G29" s="62"/>
    </row>
    <row r="30" spans="1:9">
      <c r="A30" s="2" t="s">
        <v>52</v>
      </c>
      <c r="C30" s="23"/>
      <c r="D30" s="23"/>
      <c r="E30" s="24"/>
      <c r="F30" s="62"/>
      <c r="G30" s="62"/>
    </row>
    <row r="31" spans="1:9">
      <c r="A31" s="2" t="s">
        <v>53</v>
      </c>
      <c r="C31" s="23"/>
      <c r="D31" s="23"/>
      <c r="E31" s="24"/>
      <c r="F31" s="31">
        <f>+F27-F29</f>
        <v>2104042</v>
      </c>
      <c r="G31" s="62"/>
    </row>
    <row r="32" spans="1:9">
      <c r="A32" s="30"/>
      <c r="B32" s="30"/>
      <c r="C32" s="37"/>
      <c r="D32" s="30"/>
      <c r="E32" s="34"/>
      <c r="F32" s="62"/>
      <c r="G32" s="62"/>
    </row>
    <row r="33" spans="1:9">
      <c r="A33" s="33" t="s">
        <v>54</v>
      </c>
      <c r="C33" s="23"/>
      <c r="D33" s="23"/>
      <c r="E33" s="24"/>
      <c r="F33" s="61"/>
      <c r="G33" s="62"/>
    </row>
    <row r="34" spans="1:9">
      <c r="A34" s="2" t="s">
        <v>55</v>
      </c>
      <c r="C34" s="23"/>
      <c r="D34" s="23"/>
      <c r="E34" s="24"/>
      <c r="F34" s="61">
        <v>0</v>
      </c>
      <c r="G34" s="62"/>
    </row>
    <row r="35" spans="1:9">
      <c r="A35" s="2" t="s">
        <v>56</v>
      </c>
      <c r="C35" s="23"/>
      <c r="D35" s="23"/>
      <c r="E35" s="24"/>
      <c r="F35" s="61">
        <v>101912</v>
      </c>
      <c r="G35" s="62"/>
      <c r="I35" s="65"/>
    </row>
    <row r="36" spans="1:9">
      <c r="A36" s="33" t="s">
        <v>57</v>
      </c>
      <c r="C36" s="23"/>
      <c r="D36" s="23"/>
      <c r="E36" s="24"/>
      <c r="F36" s="64">
        <f>SUM(F34:F35)</f>
        <v>101912</v>
      </c>
      <c r="G36" s="62"/>
    </row>
    <row r="37" spans="1:9">
      <c r="C37" s="23"/>
      <c r="D37" s="23"/>
      <c r="E37" s="24"/>
      <c r="F37" s="62"/>
      <c r="G37" s="62"/>
    </row>
    <row r="38" spans="1:9">
      <c r="A38" s="2" t="s">
        <v>58</v>
      </c>
      <c r="C38" s="23"/>
      <c r="D38" s="23"/>
      <c r="E38" s="24"/>
      <c r="F38" s="61"/>
      <c r="G38" s="62"/>
    </row>
    <row r="39" spans="1:9">
      <c r="A39" s="2" t="s">
        <v>59</v>
      </c>
      <c r="C39" s="23"/>
      <c r="D39" s="23"/>
      <c r="E39" s="24"/>
      <c r="F39" s="61">
        <v>510474</v>
      </c>
      <c r="G39" s="62"/>
      <c r="I39" s="65"/>
    </row>
    <row r="40" spans="1:9">
      <c r="A40" s="2" t="s">
        <v>60</v>
      </c>
      <c r="C40" s="23"/>
      <c r="D40" s="23"/>
      <c r="E40" s="24"/>
      <c r="F40" s="61">
        <v>48672</v>
      </c>
      <c r="G40" s="62"/>
      <c r="I40" s="65"/>
    </row>
    <row r="41" spans="1:9">
      <c r="A41" s="2" t="s">
        <v>61</v>
      </c>
      <c r="C41" s="23"/>
      <c r="D41" s="23"/>
      <c r="E41" s="24"/>
      <c r="F41" s="61">
        <v>156231</v>
      </c>
      <c r="G41" s="62"/>
      <c r="I41" s="65"/>
    </row>
    <row r="42" spans="1:9">
      <c r="A42" s="2" t="s">
        <v>62</v>
      </c>
      <c r="C42" s="23"/>
      <c r="D42" s="23"/>
      <c r="E42" s="24"/>
      <c r="F42" s="61">
        <v>271188</v>
      </c>
      <c r="G42" s="62"/>
      <c r="I42" s="65"/>
    </row>
    <row r="43" spans="1:9">
      <c r="A43" s="2" t="s">
        <v>63</v>
      </c>
      <c r="C43" s="23"/>
      <c r="D43" s="23"/>
      <c r="E43" s="24"/>
      <c r="F43" s="61">
        <v>254516</v>
      </c>
      <c r="G43" s="62"/>
      <c r="I43" s="65"/>
    </row>
    <row r="44" spans="1:9">
      <c r="A44" s="33" t="s">
        <v>64</v>
      </c>
      <c r="C44" s="23"/>
      <c r="D44" s="23"/>
      <c r="E44" s="24"/>
      <c r="F44" s="64">
        <f>SUM(F39:F43)</f>
        <v>1241081</v>
      </c>
      <c r="G44" s="62"/>
    </row>
    <row r="45" spans="1:9">
      <c r="A45" s="33"/>
      <c r="C45" s="23"/>
      <c r="D45" s="23"/>
      <c r="E45" s="24"/>
      <c r="F45" s="62"/>
      <c r="G45" s="62"/>
    </row>
    <row r="46" spans="1:9">
      <c r="A46" s="33" t="s">
        <v>65</v>
      </c>
      <c r="C46" s="23"/>
      <c r="D46" s="23"/>
      <c r="E46" s="24"/>
      <c r="F46" s="61">
        <f>+F31+F36-F44</f>
        <v>964873</v>
      </c>
      <c r="G46" s="62"/>
    </row>
    <row r="47" spans="1:9">
      <c r="A47" s="33"/>
      <c r="C47" s="23"/>
      <c r="D47" s="23"/>
      <c r="E47" s="24"/>
      <c r="F47" s="61"/>
      <c r="G47" s="62"/>
    </row>
    <row r="48" spans="1:9">
      <c r="A48" s="2" t="s">
        <v>66</v>
      </c>
      <c r="C48" s="23"/>
      <c r="D48" s="23"/>
      <c r="E48" s="24"/>
      <c r="F48" s="62">
        <v>345159</v>
      </c>
      <c r="G48" s="62"/>
      <c r="I48" s="65"/>
    </row>
    <row r="49" spans="1:10">
      <c r="A49" s="36" t="s">
        <v>67</v>
      </c>
      <c r="B49" s="30"/>
      <c r="C49" s="37"/>
      <c r="D49" s="23"/>
      <c r="E49" s="66"/>
      <c r="F49" s="64">
        <f>+F46-F48</f>
        <v>619714</v>
      </c>
      <c r="G49" s="62"/>
      <c r="H49" s="76"/>
    </row>
    <row r="50" spans="1:10" ht="6.75" customHeight="1">
      <c r="A50" s="36"/>
      <c r="B50" s="30"/>
      <c r="C50" s="37"/>
      <c r="D50" s="23"/>
      <c r="E50" s="66"/>
      <c r="F50" s="67"/>
      <c r="G50" s="67"/>
    </row>
    <row r="51" spans="1:10" s="69" customFormat="1" ht="14.1" customHeight="1">
      <c r="A51" s="68" t="s">
        <v>68</v>
      </c>
      <c r="E51" s="70"/>
      <c r="F51" s="71"/>
      <c r="G51" s="71"/>
      <c r="H51" s="42"/>
      <c r="I51" s="42"/>
      <c r="J51" s="42"/>
    </row>
    <row r="52" spans="1:10" s="69" customFormat="1" ht="14.1" customHeight="1">
      <c r="A52" s="72" t="s">
        <v>69</v>
      </c>
      <c r="E52" s="73"/>
      <c r="F52" s="74"/>
      <c r="G52" s="74"/>
    </row>
    <row r="53" spans="1:10" s="69" customFormat="1" ht="14.1" customHeight="1">
      <c r="A53" s="72" t="s">
        <v>70</v>
      </c>
      <c r="E53" s="73"/>
      <c r="F53" s="74">
        <v>0</v>
      </c>
      <c r="G53" s="74"/>
    </row>
    <row r="54" spans="1:10" s="69" customFormat="1" ht="15.75" customHeight="1" thickBot="1">
      <c r="A54" s="68" t="s">
        <v>71</v>
      </c>
      <c r="E54" s="70"/>
      <c r="F54" s="75">
        <f>+F49+F53</f>
        <v>619714</v>
      </c>
      <c r="G54" s="74"/>
    </row>
    <row r="55" spans="1:10" s="30" customFormat="1" ht="15.75" thickTop="1"/>
    <row r="56" spans="1:10" s="30" customFormat="1">
      <c r="A56" s="2" t="s">
        <v>72</v>
      </c>
    </row>
    <row r="57" spans="1:10" s="49" customFormat="1" ht="15.75">
      <c r="A57" s="78" t="s">
        <v>73</v>
      </c>
      <c r="B57" s="79"/>
      <c r="D57" s="14"/>
      <c r="E57" s="33" t="s">
        <v>75</v>
      </c>
    </row>
    <row r="58" spans="1:10">
      <c r="A58" s="33" t="s">
        <v>74</v>
      </c>
      <c r="B58" s="33"/>
      <c r="D58" s="32"/>
      <c r="E58" s="80" t="s">
        <v>76</v>
      </c>
      <c r="G58" s="2"/>
    </row>
  </sheetData>
  <mergeCells count="3">
    <mergeCell ref="A1:G1"/>
    <mergeCell ref="A4:G4"/>
    <mergeCell ref="A6:G6"/>
  </mergeCells>
  <pageMargins left="0.7" right="0.7" top="0.75" bottom="0.75" header="0.3" footer="0.3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mpadilla</cp:lastModifiedBy>
  <cp:lastPrinted>2017-11-15T21:52:01Z</cp:lastPrinted>
  <dcterms:created xsi:type="dcterms:W3CDTF">2017-10-06T17:03:05Z</dcterms:created>
  <dcterms:modified xsi:type="dcterms:W3CDTF">2018-08-22T01:34:45Z</dcterms:modified>
</cp:coreProperties>
</file>