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45" windowHeight="4500"/>
  </bookViews>
  <sheets>
    <sheet name="Balance" sheetId="3" r:id="rId1"/>
    <sheet name="Estado de resultados" sheetId="5" r:id="rId2"/>
  </sheets>
  <calcPr calcId="145621"/>
</workbook>
</file>

<file path=xl/calcChain.xml><?xml version="1.0" encoding="utf-8"?>
<calcChain xmlns="http://schemas.openxmlformats.org/spreadsheetml/2006/main">
  <c r="D47" i="3" l="1"/>
  <c r="F18" i="5"/>
  <c r="F44" i="5" l="1"/>
  <c r="F36" i="5" l="1"/>
  <c r="F25" i="5"/>
  <c r="F20" i="5"/>
  <c r="D48" i="3"/>
  <c r="D40" i="3"/>
  <c r="D23" i="3"/>
  <c r="D17" i="3"/>
  <c r="F27" i="5" l="1"/>
  <c r="F31" i="5" s="1"/>
  <c r="F46" i="5" s="1"/>
  <c r="F49" i="5" s="1"/>
  <c r="F54" i="5" s="1"/>
  <c r="D49" i="3"/>
  <c r="D31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<sst xmlns="http://schemas.openxmlformats.org/spreadsheetml/2006/main" count="87" uniqueCount="79">
  <si>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</si>
  <si>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</si>
  <si>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</si>
  <si>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</si>
  <si>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</si>
  <si>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</si>
  <si>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</si>
  <si>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</si>
  <si>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</si>
  <si>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</si>
  <si>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</si>
  <si>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</si>
  <si>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</si>
  <si>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</si>
  <si>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</si>
  <si>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</si>
  <si>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</si>
  <si>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</si>
  <si>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</si>
  <si>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</si>
  <si>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</si>
  <si>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</si>
  <si>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</si>
  <si>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</si>
  <si>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</si>
  <si>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</si>
  <si>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</si>
  <si>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</si>
  <si>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</si>
  <si>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</si>
  <si>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</si>
  <si>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</si>
  <si>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</si>
  <si>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</si>
  <si>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</si>
  <si>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</si>
  <si>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</si>
  <si>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</si>
  <si>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</si>
  <si>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</si>
  <si>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</si>
  <si>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</si>
  <si>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</si>
  <si>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</si>
  <si>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</si>
  <si>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</si>
  <si>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</si>
  <si>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</si>
  <si>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</si>
  <si>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</si>
  <si>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</si>
  <si>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</si>
  <si>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</si>
  <si>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</si>
  <si>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</si>
  <si>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</si>
  <si>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</si>
  <si>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</si>
  <si>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</si>
  <si>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</si>
  <si>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</si>
  <si>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</si>
  <si>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</si>
  <si>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</si>
  <si>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</si>
  <si>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</si>
  <si>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</si>
  <si>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</si>
  <si>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</si>
  <si>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</si>
  <si>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</si>
  <si>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</si>
  <si>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</si>
  <si>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</si>
  <si>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</si>
  <si>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</si>
  <si>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</si>
  <si>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 xml:space="preserve">          Comisiones de préstamos </t>
  </si>
  <si>
    <t>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</si>
</sst>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D40" sqref="D40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78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43132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950</v>
      </c>
      <c r="G13" s="27"/>
    </row>
    <row r="14" spans="1:7" ht="15" customHeight="1">
      <c r="A14" s="2" t="s">
        <v>7</v>
      </c>
      <c r="D14" s="26">
        <v>4107603</v>
      </c>
      <c r="G14" s="27"/>
    </row>
    <row r="15" spans="1:7" ht="15" customHeight="1">
      <c r="A15" s="2" t="s">
        <v>8</v>
      </c>
      <c r="D15" s="28">
        <v>1608079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5716632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113213396</v>
      </c>
      <c r="G21" s="27"/>
    </row>
    <row r="22" spans="1:7" ht="15" customHeight="1">
      <c r="A22" s="30" t="s">
        <v>13</v>
      </c>
      <c r="D22" s="31">
        <v>-212744</v>
      </c>
      <c r="G22" s="27"/>
    </row>
    <row r="23" spans="1:7" ht="15" customHeight="1">
      <c r="A23" s="2" t="s">
        <v>14</v>
      </c>
      <c r="D23" s="25">
        <f>SUM(D21:D22)</f>
        <v>113000652</v>
      </c>
    </row>
    <row r="24" spans="1:7" ht="15" customHeight="1">
      <c r="D24" s="25"/>
    </row>
    <row r="25" spans="1:7" ht="15" customHeight="1">
      <c r="A25" s="2" t="s">
        <v>15</v>
      </c>
      <c r="D25" s="32">
        <v>225172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777763</v>
      </c>
      <c r="G27" s="27"/>
    </row>
    <row r="28" spans="1:7" ht="15" customHeight="1">
      <c r="A28" s="2" t="s">
        <v>18</v>
      </c>
      <c r="D28" s="32">
        <v>2002905</v>
      </c>
    </row>
    <row r="29" spans="1:7" ht="15" customHeight="1">
      <c r="A29" s="2" t="s">
        <v>19</v>
      </c>
      <c r="D29" s="32">
        <v>56210</v>
      </c>
      <c r="G29" s="27"/>
    </row>
    <row r="30" spans="1:7" ht="15" customHeight="1">
      <c r="A30" s="2" t="s">
        <v>20</v>
      </c>
      <c r="D30" s="32">
        <v>664737</v>
      </c>
      <c r="G30" s="27"/>
    </row>
    <row r="31" spans="1:7" ht="17.25" customHeight="1" thickBot="1">
      <c r="A31" s="33" t="s">
        <v>21</v>
      </c>
      <c r="D31" s="35">
        <f>+D17+D23+D25+D26+D27+D28+D29+D30</f>
        <v>122806331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16438000</v>
      </c>
      <c r="G35" s="27"/>
    </row>
    <row r="36" spans="1:7">
      <c r="A36" s="2" t="s">
        <v>25</v>
      </c>
      <c r="D36" s="32">
        <v>13600000</v>
      </c>
      <c r="G36" s="27"/>
    </row>
    <row r="37" spans="1:7">
      <c r="A37" s="2" t="s">
        <v>26</v>
      </c>
      <c r="D37" s="32">
        <v>70136553</v>
      </c>
      <c r="G37" s="27"/>
    </row>
    <row r="38" spans="1:7" ht="15" customHeight="1">
      <c r="A38" s="2" t="s">
        <v>27</v>
      </c>
      <c r="D38" s="32">
        <v>0</v>
      </c>
    </row>
    <row r="39" spans="1:7" ht="16.149999999999999" customHeight="1">
      <c r="A39" s="2" t="s">
        <v>28</v>
      </c>
      <c r="D39" s="32">
        <v>3430901</v>
      </c>
      <c r="G39" s="27"/>
    </row>
    <row r="40" spans="1:7" ht="16.149999999999999" customHeight="1">
      <c r="A40" s="6" t="s">
        <v>29</v>
      </c>
      <c r="D40" s="41">
        <f>SUM(D35:D39)</f>
        <v>103605454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1159800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10194307+21996+225774</f>
        <v>10442077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19200877</v>
      </c>
      <c r="F48" s="30"/>
    </row>
    <row r="49" spans="1:5" s="30" customFormat="1" ht="15.75" thickBot="1">
      <c r="A49" s="36" t="s">
        <v>37</v>
      </c>
      <c r="C49" s="37"/>
      <c r="D49" s="35">
        <f>+D40+D48</f>
        <v>122806331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9" workbookViewId="0">
      <selection activeCell="F36" sqref="F36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78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43148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1436483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0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333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166283-355</f>
        <v>165928</v>
      </c>
      <c r="G18" s="62"/>
      <c r="I18" s="63"/>
    </row>
    <row r="19" spans="1:9">
      <c r="A19" s="2" t="s">
        <v>77</v>
      </c>
      <c r="C19" s="23"/>
      <c r="D19" s="23"/>
      <c r="E19" s="24"/>
      <c r="F19" s="61">
        <v>52612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1655356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755980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39301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795281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860075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53059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807016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44390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44390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202530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18740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59504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100120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108366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489260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362146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136372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225774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225774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mpadilla</cp:lastModifiedBy>
  <cp:lastPrinted>2017-11-15T21:52:01Z</cp:lastPrinted>
  <dcterms:created xsi:type="dcterms:W3CDTF">2017-10-06T17:03:05Z</dcterms:created>
  <dcterms:modified xsi:type="dcterms:W3CDTF">2018-08-22T01:49:48Z</dcterms:modified>
</cp:coreProperties>
</file>