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6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B34" i="35" l="1"/>
  <c r="K12" i="35" l="1"/>
  <c r="D15" i="35"/>
  <c r="I44" i="35" l="1"/>
  <c r="K43" i="35" s="1"/>
  <c r="K16" i="35" l="1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M40" i="35" l="1"/>
  <c r="K41" i="35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<sst xmlns="http://schemas.openxmlformats.org/spreadsheetml/2006/main" count="129" uniqueCount="120">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</sst>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8477939.6999999993</v>
      </c>
      <c r="H7" s="16" t="s">
        <v>1</v>
      </c>
      <c r="I7" s="5"/>
      <c r="J7" s="5"/>
      <c r="K7" s="5"/>
      <c r="M7" s="6">
        <f>SUM(K8:K27)</f>
        <v>3819447.8400000003</v>
      </c>
    </row>
    <row r="8" spans="1:13" x14ac:dyDescent="0.2">
      <c r="A8" s="1" t="s">
        <v>6</v>
      </c>
      <c r="D8" s="2">
        <f>+B9+B10</f>
        <v>552418.57999999996</v>
      </c>
      <c r="H8" s="1" t="s">
        <v>26</v>
      </c>
      <c r="K8" s="2">
        <f>SUM(I9:I11)</f>
        <v>68007.61</v>
      </c>
    </row>
    <row r="9" spans="1:13" x14ac:dyDescent="0.2">
      <c r="A9" s="15" t="s">
        <v>2</v>
      </c>
      <c r="B9" s="2">
        <v>23842.639999999999</v>
      </c>
      <c r="H9" s="15" t="s">
        <v>27</v>
      </c>
      <c r="I9" s="2">
        <v>9871.91</v>
      </c>
    </row>
    <row r="10" spans="1:13" x14ac:dyDescent="0.2">
      <c r="A10" s="15" t="s">
        <v>7</v>
      </c>
      <c r="B10" s="7">
        <v>528575.93999999994</v>
      </c>
      <c r="F10" s="8"/>
      <c r="H10" s="15" t="s">
        <v>28</v>
      </c>
      <c r="I10" s="9">
        <v>52207.01</v>
      </c>
    </row>
    <row r="11" spans="1:13" x14ac:dyDescent="0.2">
      <c r="A11" s="1" t="s">
        <v>29</v>
      </c>
      <c r="D11" s="2">
        <f>SUM(B12:B14)</f>
        <v>1880230.03</v>
      </c>
      <c r="H11" s="15" t="s">
        <v>30</v>
      </c>
      <c r="I11" s="7">
        <v>5928.69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2036607.1300000001</v>
      </c>
    </row>
    <row r="13" spans="1:13" x14ac:dyDescent="0.2">
      <c r="A13" s="15" t="s">
        <v>34</v>
      </c>
      <c r="B13" s="9">
        <v>1288296.47</v>
      </c>
      <c r="C13" s="14"/>
      <c r="D13" s="9"/>
      <c r="H13" s="15" t="s">
        <v>33</v>
      </c>
      <c r="I13" s="9">
        <v>1454354.56</v>
      </c>
    </row>
    <row r="14" spans="1:13" x14ac:dyDescent="0.2">
      <c r="A14" s="15" t="s">
        <v>36</v>
      </c>
      <c r="B14" s="7">
        <v>17733.560000000001</v>
      </c>
      <c r="C14" s="14"/>
      <c r="D14" s="12"/>
      <c r="F14" s="5"/>
      <c r="H14" s="15" t="s">
        <v>35</v>
      </c>
      <c r="I14" s="9">
        <v>539819.19999999995</v>
      </c>
    </row>
    <row r="15" spans="1:13" x14ac:dyDescent="0.2">
      <c r="A15" s="1" t="s">
        <v>38</v>
      </c>
      <c r="B15" s="9"/>
      <c r="C15" s="14"/>
      <c r="D15" s="9">
        <f>+B16+B17+B18</f>
        <v>3576702.02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3292284.74</v>
      </c>
      <c r="C16" s="14"/>
      <c r="D16" s="9"/>
      <c r="F16" s="6"/>
      <c r="H16" s="30" t="s">
        <v>39</v>
      </c>
      <c r="I16" s="9"/>
      <c r="K16" s="2">
        <f>+I17</f>
        <v>767002.64</v>
      </c>
    </row>
    <row r="17" spans="1:14" x14ac:dyDescent="0.2">
      <c r="A17" s="15" t="s">
        <v>42</v>
      </c>
      <c r="B17" s="9">
        <v>302426.07</v>
      </c>
      <c r="C17" s="14"/>
      <c r="D17" s="9"/>
      <c r="F17" s="6"/>
      <c r="H17" s="15" t="s">
        <v>41</v>
      </c>
      <c r="I17" s="7">
        <v>767002.64</v>
      </c>
    </row>
    <row r="18" spans="1:14" x14ac:dyDescent="0.2">
      <c r="A18" s="15" t="s">
        <v>44</v>
      </c>
      <c r="B18" s="21">
        <v>-18008.79</v>
      </c>
      <c r="C18" s="14"/>
      <c r="D18" s="9"/>
      <c r="F18" s="6"/>
      <c r="H18" s="1" t="s">
        <v>43</v>
      </c>
      <c r="K18" s="2">
        <f>+I19+I20</f>
        <v>231227.21000000002</v>
      </c>
    </row>
    <row r="19" spans="1:14" x14ac:dyDescent="0.2">
      <c r="A19" s="30" t="s">
        <v>46</v>
      </c>
      <c r="B19" s="18"/>
      <c r="C19" s="14"/>
      <c r="D19" s="9">
        <f>+B20</f>
        <v>698245.76</v>
      </c>
      <c r="F19" s="6"/>
      <c r="H19" s="15" t="s">
        <v>45</v>
      </c>
      <c r="I19" s="2">
        <v>82995.289999999994</v>
      </c>
    </row>
    <row r="20" spans="1:14" x14ac:dyDescent="0.2">
      <c r="A20" s="15" t="s">
        <v>48</v>
      </c>
      <c r="B20" s="21">
        <v>698245.76</v>
      </c>
      <c r="C20" s="14"/>
      <c r="D20" s="9"/>
      <c r="F20" s="6"/>
      <c r="H20" s="15" t="s">
        <v>47</v>
      </c>
      <c r="I20" s="7">
        <v>148231.92000000001</v>
      </c>
    </row>
    <row r="21" spans="1:14" x14ac:dyDescent="0.2">
      <c r="A21" s="1" t="s">
        <v>50</v>
      </c>
      <c r="B21" s="9"/>
      <c r="C21" s="14"/>
      <c r="D21" s="9">
        <f>SUM(B22)</f>
        <v>1770343.31</v>
      </c>
      <c r="F21" s="6"/>
      <c r="H21" s="1" t="s">
        <v>49</v>
      </c>
      <c r="K21" s="2">
        <f>SUM(I22:I24)</f>
        <v>579945.63</v>
      </c>
    </row>
    <row r="22" spans="1:14" x14ac:dyDescent="0.2">
      <c r="A22" s="15" t="s">
        <v>115</v>
      </c>
      <c r="B22" s="7">
        <v>1770343.31</v>
      </c>
      <c r="C22" s="36"/>
      <c r="D22" s="7"/>
      <c r="F22" s="6"/>
      <c r="H22" s="15" t="s">
        <v>51</v>
      </c>
      <c r="I22" s="2">
        <v>32374.69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29352.76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518218.18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22639.42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236241.52000000014</v>
      </c>
      <c r="H26" s="15" t="s">
        <v>117</v>
      </c>
      <c r="I26" s="2">
        <v>22639.42</v>
      </c>
    </row>
    <row r="27" spans="1:14" x14ac:dyDescent="0.2">
      <c r="A27" s="1" t="s">
        <v>8</v>
      </c>
      <c r="C27" s="2"/>
      <c r="D27" s="2">
        <f>SUM(B28:B32)</f>
        <v>966708.84000000008</v>
      </c>
      <c r="E27" s="1"/>
      <c r="H27" s="1" t="s">
        <v>54</v>
      </c>
      <c r="K27" s="2">
        <f>+I28</f>
        <v>114018.2</v>
      </c>
    </row>
    <row r="28" spans="1:14" x14ac:dyDescent="0.2">
      <c r="A28" s="15" t="s">
        <v>9</v>
      </c>
      <c r="B28" s="2">
        <v>96265.72</v>
      </c>
      <c r="C28" s="2"/>
      <c r="E28" s="1"/>
      <c r="H28" s="15" t="s">
        <v>56</v>
      </c>
      <c r="I28" s="2">
        <v>114018.2</v>
      </c>
      <c r="K28" s="7"/>
    </row>
    <row r="29" spans="1:14" x14ac:dyDescent="0.2">
      <c r="A29" s="15" t="s">
        <v>10</v>
      </c>
      <c r="B29" s="2">
        <v>50792.4</v>
      </c>
      <c r="C29" s="2"/>
      <c r="E29" s="1"/>
    </row>
    <row r="30" spans="1:14" x14ac:dyDescent="0.2">
      <c r="A30" s="15" t="s">
        <v>11</v>
      </c>
      <c r="B30" s="2">
        <v>305204.39</v>
      </c>
      <c r="D30" s="1"/>
      <c r="E30" s="1"/>
    </row>
    <row r="31" spans="1:14" ht="15" x14ac:dyDescent="0.2">
      <c r="A31" s="15" t="s">
        <v>61</v>
      </c>
      <c r="B31" s="2">
        <v>337155.53</v>
      </c>
      <c r="H31" s="16" t="s">
        <v>57</v>
      </c>
      <c r="I31" s="31"/>
      <c r="J31" s="31"/>
      <c r="K31" s="32"/>
      <c r="L31" s="16"/>
      <c r="M31" s="33">
        <f>+M7</f>
        <v>3819447.8400000003</v>
      </c>
    </row>
    <row r="32" spans="1:14" x14ac:dyDescent="0.2">
      <c r="A32" s="15" t="s">
        <v>62</v>
      </c>
      <c r="B32" s="7">
        <v>177290.8</v>
      </c>
      <c r="N32" s="8"/>
    </row>
    <row r="33" spans="1:14" ht="15" x14ac:dyDescent="0.2">
      <c r="A33" s="1" t="s">
        <v>63</v>
      </c>
      <c r="D33" s="18">
        <f>+B34</f>
        <v>-730467.32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f>+-730467.32</f>
        <v>-730467.32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4894733.38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-405266.62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-229891.23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4894733.38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8714181.2199999988</v>
      </c>
      <c r="H59" s="29" t="s">
        <v>15</v>
      </c>
      <c r="I59" s="13"/>
      <c r="J59" s="13"/>
      <c r="K59" s="13"/>
      <c r="L59" s="2"/>
      <c r="M59" s="17">
        <f>+M31+M48</f>
        <v>8714181.2200000007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06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2018-08-13T17:26:02Z</dcterms:modified>
</cp:coreProperties>
</file>