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1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D15" i="35" l="1"/>
  <c r="I44" i="35" l="1"/>
  <c r="K16" i="35" l="1"/>
  <c r="K12" i="35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8" i="35" l="1"/>
  <c r="D71" i="36"/>
  <c r="D39" i="36"/>
  <c r="D21" i="36"/>
  <c r="D43" i="36" l="1"/>
  <c r="D58" i="36" s="1"/>
  <c r="D73" i="36" s="1"/>
  <c r="D78" i="36" s="1"/>
  <c r="K43" i="35" l="1"/>
  <c r="K41" i="35"/>
  <c r="K21" i="35"/>
  <c r="K18" i="35"/>
  <c r="K8" i="35"/>
  <c r="M7" i="35" l="1"/>
  <c r="M31" i="35" s="1"/>
  <c r="M40" i="35"/>
  <c r="M47" i="35"/>
  <c r="M58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<sst xmlns="http://schemas.openxmlformats.org/spreadsheetml/2006/main" count="128" uniqueCount="119">
  <si>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</si>
  <si>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</si>
  <si>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</si>
  <si>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</si>
  <si>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</si>
  <si>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</si>
  <si>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</si>
  <si>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</si>
  <si>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</si>
  <si>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</si>
  <si>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</si>
  <si>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</si>
  <si>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</si>
  <si>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</si>
  <si>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</si>
  <si>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</si>
  <si>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</si>
  <si>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</si>
  <si>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</si>
  <si>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</si>
  <si>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</si>
  <si>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</si>
  <si>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</si>
  <si>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</si>
  <si>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</si>
  <si>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</si>
  <si>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</si>
  <si>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</si>
  <si>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</si>
  <si>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</si>
  <si>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</si>
  <si>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</si>
  <si>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</si>
  <si>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</si>
  <si>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</si>
  <si>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</si>
  <si>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</si>
  <si>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</si>
  <si>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</si>
  <si>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</si>
  <si>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</si>
  <si>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</si>
  <si>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</si>
  <si>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</si>
  <si>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</si>
  <si>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</si>
  <si>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</si>
  <si>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</si>
  <si>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</si>
  <si>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</si>
  <si>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</si>
  <si>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</si>
  <si>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</si>
  <si>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</si>
  <si>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</si>
  <si>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</si>
  <si>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</si>
  <si>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</si>
  <si>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</si>
  <si>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</si>
  <si>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</si>
  <si>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</si>
  <si>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</si>
  <si>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</si>
  <si>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</si>
  <si>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</si>
  <si>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</si>
  <si>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</si>
  <si>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</si>
  <si>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</si>
  <si>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</si>
  <si>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</si>
  <si>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</si>
  <si>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</si>
  <si>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</si>
  <si>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</si>
  <si>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</si>
  <si>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</si>
  <si>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</si>
  <si>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</si>
  <si>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</si>
  <si>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</si>
  <si>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</si>
  <si>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</si>
  <si>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</si>
  <si>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</si>
  <si>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</si>
  <si>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</si>
  <si>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</si>
  <si>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</si>
  <si>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</si>
  <si>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</si>
  <si>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</si>
  <si>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</si>
  <si>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</si>
  <si>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</si>
  <si>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</si>
  <si>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</si>
  <si>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</si>
  <si>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</si>
  <si>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</si>
  <si>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</si>
  <si>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</si>
  <si>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</si>
  <si>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</si>
  <si>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</si>
  <si>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</si>
  <si>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</si>
  <si>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</si>
  <si>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</si>
  <si>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</si>
  <si>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</si>
  <si>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</si>
  <si>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</si>
  <si>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</si>
  <si>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Balance General al 31 de Enero de 2018</t>
  </si>
  <si>
    <t>Otros Activos</t>
  </si>
  <si>
    <t>PROVISIONES</t>
  </si>
  <si>
    <t>Provision por Obligaciones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</si>
</sst>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tabSelected="1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8399232.5099999998</v>
      </c>
      <c r="H7" s="16" t="s">
        <v>1</v>
      </c>
      <c r="I7" s="5"/>
      <c r="J7" s="5"/>
      <c r="K7" s="5"/>
      <c r="M7" s="6">
        <f>SUM(K8:K27)</f>
        <v>3612200.4300000006</v>
      </c>
    </row>
    <row r="8" spans="1:13" x14ac:dyDescent="0.2">
      <c r="A8" s="1" t="s">
        <v>6</v>
      </c>
      <c r="D8" s="2">
        <f>+B9+B10</f>
        <v>377435.29</v>
      </c>
      <c r="H8" s="1" t="s">
        <v>26</v>
      </c>
      <c r="K8" s="2">
        <f>SUM(I9:I11)</f>
        <v>46263.05</v>
      </c>
    </row>
    <row r="9" spans="1:13" x14ac:dyDescent="0.2">
      <c r="A9" s="15" t="s">
        <v>2</v>
      </c>
      <c r="B9" s="2">
        <v>45815.85</v>
      </c>
      <c r="H9" s="15" t="s">
        <v>27</v>
      </c>
      <c r="I9" s="2">
        <v>17264.080000000002</v>
      </c>
    </row>
    <row r="10" spans="1:13" x14ac:dyDescent="0.2">
      <c r="A10" s="15" t="s">
        <v>7</v>
      </c>
      <c r="B10" s="7">
        <v>331619.44</v>
      </c>
      <c r="F10" s="8"/>
      <c r="H10" s="15" t="s">
        <v>28</v>
      </c>
      <c r="I10" s="9">
        <v>27948.85</v>
      </c>
    </row>
    <row r="11" spans="1:13" x14ac:dyDescent="0.2">
      <c r="A11" s="1" t="s">
        <v>29</v>
      </c>
      <c r="D11" s="2">
        <f>SUM(B12:B14)</f>
        <v>2131282.8899999997</v>
      </c>
      <c r="H11" s="15" t="s">
        <v>30</v>
      </c>
      <c r="I11" s="7">
        <v>1050.1199999999999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2002239.55</v>
      </c>
    </row>
    <row r="13" spans="1:13" x14ac:dyDescent="0.2">
      <c r="A13" s="15" t="s">
        <v>34</v>
      </c>
      <c r="B13" s="9">
        <v>1547551.63</v>
      </c>
      <c r="C13" s="14"/>
      <c r="D13" s="9"/>
      <c r="H13" s="15" t="s">
        <v>33</v>
      </c>
      <c r="I13" s="9">
        <v>1527277.21</v>
      </c>
    </row>
    <row r="14" spans="1:13" x14ac:dyDescent="0.2">
      <c r="A14" s="15" t="s">
        <v>36</v>
      </c>
      <c r="B14" s="7">
        <v>9531.26</v>
      </c>
      <c r="C14" s="14"/>
      <c r="D14" s="12"/>
      <c r="F14" s="5"/>
      <c r="H14" s="15" t="s">
        <v>35</v>
      </c>
      <c r="I14" s="9">
        <v>432528.97</v>
      </c>
    </row>
    <row r="15" spans="1:13" x14ac:dyDescent="0.2">
      <c r="A15" s="1" t="s">
        <v>38</v>
      </c>
      <c r="B15" s="9"/>
      <c r="C15" s="14"/>
      <c r="D15" s="9">
        <f>+B16+B17+B18</f>
        <v>3738930.99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3509148.45</v>
      </c>
      <c r="C16" s="14"/>
      <c r="D16" s="9"/>
      <c r="F16" s="6"/>
      <c r="H16" s="30" t="s">
        <v>39</v>
      </c>
      <c r="I16" s="9"/>
      <c r="K16" s="2">
        <f>+I17</f>
        <v>633083.57999999996</v>
      </c>
    </row>
    <row r="17" spans="1:14" x14ac:dyDescent="0.2">
      <c r="A17" s="15" t="s">
        <v>42</v>
      </c>
      <c r="B17" s="9">
        <v>234824.86</v>
      </c>
      <c r="C17" s="14"/>
      <c r="D17" s="9"/>
      <c r="F17" s="6"/>
      <c r="H17" s="15" t="s">
        <v>41</v>
      </c>
      <c r="I17" s="7">
        <v>633083.57999999996</v>
      </c>
    </row>
    <row r="18" spans="1:14" x14ac:dyDescent="0.2">
      <c r="A18" s="15" t="s">
        <v>44</v>
      </c>
      <c r="B18" s="21">
        <v>-5042.32</v>
      </c>
      <c r="C18" s="14"/>
      <c r="D18" s="9"/>
      <c r="F18" s="6"/>
      <c r="H18" s="1" t="s">
        <v>43</v>
      </c>
      <c r="K18" s="2">
        <f>+I19+I20</f>
        <v>212832.72</v>
      </c>
    </row>
    <row r="19" spans="1:14" x14ac:dyDescent="0.2">
      <c r="A19" s="30" t="s">
        <v>46</v>
      </c>
      <c r="B19" s="18"/>
      <c r="C19" s="14"/>
      <c r="D19" s="9">
        <f>+B20</f>
        <v>446988.18</v>
      </c>
      <c r="F19" s="6"/>
      <c r="H19" s="15" t="s">
        <v>45</v>
      </c>
      <c r="I19" s="2">
        <v>61030.37</v>
      </c>
    </row>
    <row r="20" spans="1:14" x14ac:dyDescent="0.2">
      <c r="A20" s="15" t="s">
        <v>48</v>
      </c>
      <c r="B20" s="21">
        <v>446988.18</v>
      </c>
      <c r="C20" s="14"/>
      <c r="D20" s="9"/>
      <c r="F20" s="6"/>
      <c r="H20" s="15" t="s">
        <v>47</v>
      </c>
      <c r="I20" s="7">
        <v>151802.35</v>
      </c>
    </row>
    <row r="21" spans="1:14" x14ac:dyDescent="0.2">
      <c r="A21" s="1" t="s">
        <v>50</v>
      </c>
      <c r="B21" s="9"/>
      <c r="C21" s="14"/>
      <c r="D21" s="9">
        <f>SUM(B22)</f>
        <v>1704595.16</v>
      </c>
      <c r="F21" s="6"/>
      <c r="H21" s="1" t="s">
        <v>49</v>
      </c>
      <c r="K21" s="2">
        <f>SUM(I22:I24)</f>
        <v>603847.91</v>
      </c>
    </row>
    <row r="22" spans="1:14" x14ac:dyDescent="0.2">
      <c r="A22" s="15" t="s">
        <v>116</v>
      </c>
      <c r="B22" s="7">
        <v>1704595.16</v>
      </c>
      <c r="C22" s="36"/>
      <c r="D22" s="7"/>
      <c r="F22" s="6"/>
      <c r="H22" s="15" t="s">
        <v>51</v>
      </c>
      <c r="I22" s="2">
        <v>41360.74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10094.16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552393.01</v>
      </c>
    </row>
    <row r="25" spans="1:14" x14ac:dyDescent="0.2">
      <c r="A25" s="15"/>
      <c r="B25" s="9"/>
      <c r="C25" s="14"/>
      <c r="D25" s="9"/>
      <c r="F25" s="6"/>
      <c r="H25" s="1" t="s">
        <v>117</v>
      </c>
      <c r="K25" s="2">
        <f>+I26</f>
        <v>4184.58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273071.84000000008</v>
      </c>
      <c r="H26" s="15" t="s">
        <v>118</v>
      </c>
      <c r="I26" s="2">
        <v>4184.58</v>
      </c>
    </row>
    <row r="27" spans="1:14" x14ac:dyDescent="0.2">
      <c r="A27" s="1" t="s">
        <v>8</v>
      </c>
      <c r="C27" s="2"/>
      <c r="D27" s="2">
        <f>SUM(B28:B32)</f>
        <v>957515.59000000008</v>
      </c>
      <c r="E27" s="1"/>
      <c r="H27" s="1" t="s">
        <v>54</v>
      </c>
      <c r="K27" s="2">
        <f>+I28</f>
        <v>109749.04</v>
      </c>
    </row>
    <row r="28" spans="1:14" x14ac:dyDescent="0.2">
      <c r="A28" s="15" t="s">
        <v>9</v>
      </c>
      <c r="B28" s="2">
        <v>94868.38</v>
      </c>
      <c r="C28" s="2"/>
      <c r="E28" s="1"/>
      <c r="H28" s="15" t="s">
        <v>56</v>
      </c>
      <c r="I28" s="2">
        <v>109749.04</v>
      </c>
      <c r="K28" s="7"/>
    </row>
    <row r="29" spans="1:14" x14ac:dyDescent="0.2">
      <c r="A29" s="15" t="s">
        <v>10</v>
      </c>
      <c r="B29" s="2">
        <v>50144.47</v>
      </c>
      <c r="C29" s="2"/>
      <c r="E29" s="1"/>
    </row>
    <row r="30" spans="1:14" x14ac:dyDescent="0.2">
      <c r="A30" s="15" t="s">
        <v>11</v>
      </c>
      <c r="B30" s="2">
        <v>302678.37</v>
      </c>
      <c r="D30" s="1"/>
      <c r="E30" s="1"/>
    </row>
    <row r="31" spans="1:14" ht="15" x14ac:dyDescent="0.2">
      <c r="A31" s="15" t="s">
        <v>61</v>
      </c>
      <c r="B31" s="2">
        <v>333613.3</v>
      </c>
      <c r="H31" s="16" t="s">
        <v>57</v>
      </c>
      <c r="I31" s="31"/>
      <c r="J31" s="31"/>
      <c r="K31" s="32"/>
      <c r="L31" s="16"/>
      <c r="M31" s="33">
        <f>+M7</f>
        <v>3612200.4300000006</v>
      </c>
    </row>
    <row r="32" spans="1:14" x14ac:dyDescent="0.2">
      <c r="A32" s="15" t="s">
        <v>62</v>
      </c>
      <c r="B32" s="7">
        <v>176211.07</v>
      </c>
      <c r="N32" s="8"/>
    </row>
    <row r="33" spans="1:14" ht="15" x14ac:dyDescent="0.2">
      <c r="A33" s="1" t="s">
        <v>63</v>
      </c>
      <c r="D33" s="18">
        <f>+B34</f>
        <v>-684443.75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-684443.75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5060103.92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</f>
        <v>-239896.08000000002</v>
      </c>
    </row>
    <row r="44" spans="1:14" x14ac:dyDescent="0.2">
      <c r="A44" s="15"/>
      <c r="B44" s="9"/>
      <c r="C44" s="14"/>
      <c r="D44" s="9"/>
      <c r="E44" s="4"/>
      <c r="F44" s="4"/>
      <c r="H44" s="15" t="s">
        <v>59</v>
      </c>
      <c r="I44" s="21">
        <f>-175375.39-64520.69</f>
        <v>-239896.08000000002</v>
      </c>
      <c r="K44" s="7"/>
    </row>
    <row r="45" spans="1:14" x14ac:dyDescent="0.2">
      <c r="N45" s="34"/>
    </row>
    <row r="47" spans="1:14" ht="15" x14ac:dyDescent="0.2">
      <c r="H47" s="16" t="s">
        <v>60</v>
      </c>
      <c r="I47" s="31"/>
      <c r="J47" s="31"/>
      <c r="K47" s="32"/>
      <c r="L47" s="16"/>
      <c r="M47" s="33">
        <f>+M40</f>
        <v>5060103.92</v>
      </c>
    </row>
    <row r="48" spans="1:14" ht="15" x14ac:dyDescent="0.2">
      <c r="H48" s="16"/>
      <c r="I48" s="31"/>
      <c r="J48" s="31"/>
      <c r="K48" s="32"/>
      <c r="L48" s="16"/>
      <c r="M48" s="35"/>
    </row>
    <row r="54" spans="1:14" ht="16.7" customHeight="1" x14ac:dyDescent="0.2"/>
    <row r="55" spans="1:14" x14ac:dyDescent="0.2">
      <c r="A55" s="15"/>
      <c r="B55" s="18"/>
      <c r="D55" s="14"/>
    </row>
    <row r="56" spans="1:14" ht="11.25" customHeight="1" x14ac:dyDescent="0.2">
      <c r="A56" s="15"/>
      <c r="B56" s="18"/>
      <c r="D56" s="14"/>
    </row>
    <row r="57" spans="1:14" ht="13.5" customHeight="1" x14ac:dyDescent="0.2">
      <c r="A57" s="15"/>
      <c r="B57" s="18"/>
      <c r="D57" s="14"/>
    </row>
    <row r="58" spans="1:14" ht="15.75" thickBot="1" x14ac:dyDescent="0.25">
      <c r="A58" s="29" t="s">
        <v>12</v>
      </c>
      <c r="B58" s="13"/>
      <c r="C58" s="13"/>
      <c r="D58" s="13"/>
      <c r="F58" s="17">
        <f>SUM(F7:F29)</f>
        <v>8672304.3499999996</v>
      </c>
      <c r="H58" s="29" t="s">
        <v>15</v>
      </c>
      <c r="I58" s="13"/>
      <c r="J58" s="13"/>
      <c r="K58" s="13"/>
      <c r="L58" s="2"/>
      <c r="M58" s="17">
        <f>+M31+M47</f>
        <v>8672304.3500000015</v>
      </c>
    </row>
    <row r="59" spans="1:14" ht="11.25" customHeight="1" thickTop="1" x14ac:dyDescent="0.2">
      <c r="M59" s="28"/>
    </row>
    <row r="61" spans="1:14" x14ac:dyDescent="0.2">
      <c r="I61" s="9"/>
      <c r="J61" s="11"/>
      <c r="K61" s="11"/>
      <c r="L61" s="14"/>
      <c r="M61" s="12"/>
    </row>
    <row r="62" spans="1:14" x14ac:dyDescent="0.2">
      <c r="H62" s="14"/>
      <c r="I62" s="9"/>
      <c r="J62" s="11"/>
      <c r="K62" s="11"/>
      <c r="L62" s="14"/>
      <c r="M62" s="14"/>
    </row>
    <row r="63" spans="1:14" s="14" customFormat="1" ht="37.5" customHeight="1" x14ac:dyDescent="0.2">
      <c r="A63" s="1"/>
      <c r="B63" s="2"/>
      <c r="C63" s="1"/>
      <c r="D63" s="2"/>
      <c r="E63" s="2"/>
      <c r="F63" s="1"/>
      <c r="I63" s="9"/>
      <c r="J63" s="9"/>
      <c r="K63" s="9"/>
      <c r="L63" s="12"/>
      <c r="N63" s="1"/>
    </row>
    <row r="64" spans="1:14" s="14" customFormat="1" ht="18" customHeight="1" x14ac:dyDescent="0.2">
      <c r="A64" s="1"/>
      <c r="B64" s="2"/>
      <c r="C64" s="1"/>
      <c r="D64" s="2"/>
      <c r="E64" s="2"/>
      <c r="F64" s="1"/>
      <c r="H64" s="10"/>
      <c r="I64" s="9"/>
      <c r="J64" s="9"/>
      <c r="K64" s="9"/>
      <c r="L64" s="12"/>
      <c r="N64" s="1"/>
    </row>
    <row r="65" spans="1:14" ht="18.75" customHeight="1" x14ac:dyDescent="0.2">
      <c r="A65" s="14"/>
      <c r="B65" s="9"/>
      <c r="C65" s="14"/>
      <c r="D65" s="9"/>
      <c r="E65" s="9"/>
      <c r="F65" s="14"/>
      <c r="G65" s="14"/>
      <c r="H65" s="10"/>
      <c r="I65" s="9"/>
      <c r="J65" s="9"/>
      <c r="K65" s="9"/>
      <c r="L65" s="14"/>
      <c r="M65" s="14"/>
    </row>
    <row r="66" spans="1:14" ht="14.25" x14ac:dyDescent="0.2">
      <c r="A66" s="14"/>
      <c r="B66" s="14"/>
      <c r="C66" s="14"/>
      <c r="D66" s="14"/>
      <c r="E66" s="14"/>
      <c r="F66" s="14"/>
      <c r="G66" s="14"/>
      <c r="H66" s="14"/>
      <c r="I66" s="19"/>
      <c r="J66" s="20"/>
      <c r="K66" s="37"/>
      <c r="L66" s="14"/>
      <c r="M66" s="14"/>
    </row>
    <row r="67" spans="1:14" x14ac:dyDescent="0.2">
      <c r="A67" s="14"/>
      <c r="B67" s="9"/>
      <c r="C67" s="14"/>
      <c r="D67" s="9"/>
      <c r="E67" s="9"/>
      <c r="F67" s="14"/>
      <c r="H67" s="14"/>
      <c r="I67" s="9"/>
      <c r="J67" s="9"/>
      <c r="K67" s="9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ht="14.25" x14ac:dyDescent="0.2">
      <c r="H69" s="19"/>
      <c r="N69" s="14"/>
    </row>
    <row r="70" spans="1:14" x14ac:dyDescent="0.2">
      <c r="H70" s="14"/>
      <c r="N70" s="14"/>
    </row>
    <row r="71" spans="1:14" x14ac:dyDescent="0.2">
      <c r="H71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2018-08-13T17:23:32Z</dcterms:modified>
</cp:coreProperties>
</file>