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2" i="1"/>
  <c r="G47" i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<sst xmlns="http://schemas.openxmlformats.org/spreadsheetml/2006/main" count="102" uniqueCount="74">
  <si>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</si>
  <si>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</si>
  <si>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</si>
  <si>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</si>
  <si>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</si>
  <si>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</si>
  <si>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</si>
  <si>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</si>
  <si>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</si>
  <si>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</si>
  <si>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</si>
  <si>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</si>
  <si>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</si>
  <si>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</si>
  <si>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</si>
  <si>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</si>
  <si>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</si>
  <si>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</si>
  <si>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</si>
  <si>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</si>
  <si>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</si>
  <si>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</si>
  <si>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</si>
  <si>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</si>
  <si>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</si>
  <si>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</si>
  <si>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</si>
  <si>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</si>
  <si>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</si>
  <si>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</si>
  <si>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</si>
  <si>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</si>
  <si>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</si>
  <si>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</si>
  <si>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</si>
  <si>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</si>
  <si>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</si>
  <si>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</si>
  <si>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</si>
  <si>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</si>
  <si>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</si>
  <si>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</si>
  <si>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</si>
  <si>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</si>
  <si>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</si>
  <si>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</si>
  <si>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</si>
  <si>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</si>
  <si>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</si>
  <si>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</si>
  <si>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</si>
  <si>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</si>
  <si>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</si>
  <si>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</si>
  <si>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</si>
  <si>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</si>
  <si>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</si>
  <si>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</si>
  <si>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</si>
  <si>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</si>
  <si>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</si>
  <si>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</si>
  <si>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</si>
  <si>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</si>
  <si>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</si>
  <si>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</si>
  <si>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</si>
  <si>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</si>
  <si>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</si>
  <si>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</si>
  <si>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</si>
  <si>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</si>
  <si>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31 de julio   de 2018 y 2017</t>
  </si>
  <si>
    <t>Por los años terminados el 31 de julio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</si>
</sst>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  <xf numFmtId="170" fontId="3" fillId="0" borderId="3" xfId="0" applyNumberFormat="1" applyFont="1" applyBorder="1"/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L14" sqref="L14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2954.0014900000001</v>
      </c>
      <c r="H11" s="71"/>
      <c r="I11" s="71">
        <v>3714.13904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0.10294</v>
      </c>
      <c r="H12" s="71"/>
      <c r="I12" s="71">
        <v>0.44446000000000002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28925.439569999999</v>
      </c>
      <c r="H13" s="71"/>
      <c r="I13" s="71">
        <v>28729.552530000001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3487.9155900000001</v>
      </c>
      <c r="H14" s="71"/>
      <c r="I14" s="71">
        <v>3500.01658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18530.806860000001</v>
      </c>
      <c r="H15" s="71"/>
      <c r="I15" s="71">
        <v>21161.744729999999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5108.0688600000003</v>
      </c>
      <c r="H16" s="71"/>
      <c r="I16" s="71">
        <v>5318.8288899999998</v>
      </c>
    </row>
    <row r="17" spans="1:13">
      <c r="A17" s="16"/>
      <c r="B17" s="16"/>
      <c r="C17" s="16"/>
      <c r="D17" s="16"/>
      <c r="E17" s="50"/>
      <c r="F17" s="17"/>
      <c r="G17" s="18">
        <f>SUM(G11:G16)</f>
        <v>59006.335309999995</v>
      </c>
      <c r="H17" s="18"/>
      <c r="I17" s="18">
        <f>SUM(I11:I16)</f>
        <v>62424.72623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72">
        <v>5716.6617699999997</v>
      </c>
      <c r="H20" s="74"/>
      <c r="I20" s="74">
        <v>4844.2338799999998</v>
      </c>
    </row>
    <row r="21" spans="1:13">
      <c r="A21" s="15"/>
      <c r="B21" s="15"/>
      <c r="C21" s="15"/>
      <c r="D21" s="15"/>
      <c r="E21" s="50"/>
      <c r="F21" s="19"/>
      <c r="G21" s="21">
        <f>SUM(G19:G20)</f>
        <v>5716.6617699999997</v>
      </c>
      <c r="H21" s="21"/>
      <c r="I21" s="21">
        <f>SUM(I19:I20)</f>
        <v>4844.2338799999998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73">
        <v>4259.2895099999996</v>
      </c>
      <c r="H24" s="74"/>
      <c r="I24" s="74">
        <v>4377.5520100000003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68982.286589999989</v>
      </c>
      <c r="H25" s="22"/>
      <c r="I25" s="22">
        <f>I17+I21+I24</f>
        <v>71646.512119999999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1243.5517199999999</v>
      </c>
      <c r="H29" s="77"/>
      <c r="I29" s="77">
        <v>1487.0160599999999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209.46646000000001</v>
      </c>
      <c r="H30" s="86"/>
      <c r="I30" s="86">
        <v>544.79738999999995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8581.1354800000008</v>
      </c>
      <c r="H31" s="25"/>
      <c r="I31" s="78">
        <v>10968.41682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3368.5789300000001</v>
      </c>
      <c r="H32" s="61"/>
      <c r="I32" s="79">
        <v>3270.8661900000002</v>
      </c>
    </row>
    <row r="33" spans="1:11">
      <c r="A33" s="15"/>
      <c r="B33" s="15"/>
      <c r="C33" s="15"/>
      <c r="D33" s="15"/>
      <c r="E33" s="52"/>
      <c r="F33" s="59"/>
      <c r="G33" s="31">
        <f>SUM(G29:G32)</f>
        <v>13402.73259</v>
      </c>
      <c r="H33" s="25"/>
      <c r="I33" s="31">
        <f>SUM(I29:I32)</f>
        <v>16271.096460000001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4172.3838400000004</v>
      </c>
      <c r="H35" s="25"/>
      <c r="I35" s="82">
        <v>3660.9519700000001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303.38846000000001</v>
      </c>
      <c r="H36" s="25"/>
      <c r="I36" s="82">
        <v>80.108670000000004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1882.3361500000001</v>
      </c>
      <c r="H37" s="25"/>
      <c r="I37" s="83">
        <v>2134.5523600000001</v>
      </c>
    </row>
    <row r="38" spans="1:11">
      <c r="A38" s="15"/>
      <c r="B38" s="15"/>
      <c r="C38" s="15"/>
      <c r="D38" s="15"/>
      <c r="E38" s="52"/>
      <c r="F38" s="59"/>
      <c r="G38" s="25">
        <f>SUM(G35:G37)</f>
        <v>6358.1084500000006</v>
      </c>
      <c r="H38" s="25"/>
      <c r="I38" s="25">
        <f>SUM(I35:I37)</f>
        <v>5875.6130000000003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1592.9985200000001</v>
      </c>
      <c r="H40" s="25"/>
      <c r="I40" s="86">
        <v>1754.2009599999999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12740.70578</v>
      </c>
      <c r="H41" s="25"/>
      <c r="I41" s="87">
        <v>12976.98552</v>
      </c>
    </row>
    <row r="42" spans="1:11">
      <c r="A42" s="15"/>
      <c r="B42" s="15"/>
      <c r="C42" s="15"/>
      <c r="D42" s="15"/>
      <c r="E42" s="52"/>
      <c r="F42" s="59"/>
      <c r="G42" s="25">
        <f>SUM(G40:G41)</f>
        <v>14333.704300000001</v>
      </c>
      <c r="H42" s="25"/>
      <c r="I42" s="25">
        <f>SUM(I40:I41)</f>
        <v>14731.18648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3315.7</v>
      </c>
      <c r="H44" s="25"/>
      <c r="I44" s="86">
        <v>3768.7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1645.4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4961.1000000000004</v>
      </c>
      <c r="H46" s="25"/>
      <c r="I46" s="28">
        <f>SUM(I44:I45)</f>
        <v>5122.5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39055.645339999995</v>
      </c>
      <c r="H47" s="25"/>
      <c r="I47" s="26">
        <f>I33+I38+I42+I46</f>
        <v>42000.395940000002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16926.64687</v>
      </c>
      <c r="H50" s="25"/>
      <c r="I50" s="86">
        <v>16646.131890000001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29926.64687</v>
      </c>
      <c r="H51" s="25"/>
      <c r="I51" s="25">
        <f>SUM(I49:I50)</f>
        <v>29646.131890000001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68982.29221</v>
      </c>
      <c r="H52" s="25"/>
      <c r="I52" s="22">
        <f>I47+I51</f>
        <v>71646.527830000006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5.6200000108219683E-3</v>
      </c>
      <c r="I61" s="67">
        <f>+I52-I25</f>
        <v>1.5710000006947666E-2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selection activeCell="A6" sqref="A6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45884.946779999998</v>
      </c>
      <c r="H14" s="88"/>
      <c r="I14" s="88">
        <v>46519.060570000001</v>
      </c>
    </row>
    <row r="15" spans="1:11">
      <c r="A15" s="36" t="s">
        <v>36</v>
      </c>
      <c r="D15" s="54"/>
      <c r="E15" s="55"/>
      <c r="G15" s="89">
        <v>14151.998250000001</v>
      </c>
      <c r="H15" s="89"/>
      <c r="I15" s="89">
        <v>14939.424859999999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7917.6332700000003</v>
      </c>
      <c r="H16" s="89"/>
      <c r="I16" s="89">
        <v>6798.6923299999999</v>
      </c>
    </row>
    <row r="17" spans="1:13">
      <c r="A17" s="36" t="s">
        <v>37</v>
      </c>
      <c r="D17" s="54"/>
      <c r="E17" s="55"/>
      <c r="G17" s="89">
        <v>4146.6625999999997</v>
      </c>
      <c r="H17" s="89"/>
      <c r="I17" s="89">
        <v>5285.5915100000002</v>
      </c>
    </row>
    <row r="18" spans="1:13">
      <c r="A18" s="36" t="s">
        <v>38</v>
      </c>
      <c r="D18" s="54"/>
      <c r="E18" s="55"/>
      <c r="G18" s="90">
        <v>1529.4460799999999</v>
      </c>
      <c r="H18" s="90"/>
      <c r="I18" s="90">
        <v>1527.4686400000001</v>
      </c>
    </row>
    <row r="19" spans="1:13">
      <c r="A19" s="33"/>
      <c r="D19" s="54"/>
      <c r="E19" s="55"/>
      <c r="G19" s="91">
        <f>SUM(G14:G18)</f>
        <v>73630.686979999999</v>
      </c>
      <c r="H19" s="91"/>
      <c r="I19" s="91">
        <f>SUM(I14:I18)</f>
        <v>75070.237910000011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22498.408520000001</v>
      </c>
      <c r="H21" s="93"/>
      <c r="I21" s="93">
        <v>24248.052</v>
      </c>
    </row>
    <row r="22" spans="1:13">
      <c r="A22" s="36" t="s">
        <v>40</v>
      </c>
      <c r="D22" s="54"/>
      <c r="E22" s="55"/>
      <c r="G22" s="93">
        <v>27241.93881</v>
      </c>
      <c r="H22" s="93"/>
      <c r="I22" s="93">
        <v>27497.397079999999</v>
      </c>
    </row>
    <row r="23" spans="1:13">
      <c r="A23" s="36" t="s">
        <v>41</v>
      </c>
      <c r="D23" s="54"/>
      <c r="E23" s="55"/>
      <c r="G23" s="93">
        <v>10969.159610000001</v>
      </c>
      <c r="H23" s="93"/>
      <c r="I23" s="93">
        <v>10777.969660000001</v>
      </c>
    </row>
    <row r="24" spans="1:13">
      <c r="A24" s="36" t="s">
        <v>54</v>
      </c>
      <c r="D24" s="54"/>
      <c r="E24" s="55"/>
      <c r="G24" s="94">
        <v>7558.0726800000002</v>
      </c>
      <c r="H24" s="94"/>
      <c r="I24" s="94">
        <v>7382.6654099999996</v>
      </c>
    </row>
    <row r="25" spans="1:13" ht="21" customHeight="1">
      <c r="A25" s="34"/>
      <c r="D25" s="54"/>
      <c r="E25" s="55"/>
      <c r="G25" s="95">
        <f>SUM(G21:G24)</f>
        <v>68267.579620000004</v>
      </c>
      <c r="H25" s="96"/>
      <c r="I25" s="95">
        <f>SUM(I21:I24)</f>
        <v>69906.084149999995</v>
      </c>
      <c r="M25" s="66" t="s">
        <v>0</v>
      </c>
    </row>
    <row r="26" spans="1:13" ht="13.5" customHeight="1">
      <c r="A26" s="34" t="s">
        <v>62</v>
      </c>
      <c r="D26" s="54"/>
      <c r="E26" s="55"/>
      <c r="G26" s="93">
        <v>27.807490000000001</v>
      </c>
      <c r="H26" s="93"/>
      <c r="I26" s="93">
        <v>29.21359</v>
      </c>
    </row>
    <row r="27" spans="1:13" ht="21" customHeight="1">
      <c r="A27" s="32" t="s">
        <v>42</v>
      </c>
      <c r="D27" s="54"/>
      <c r="E27" s="55"/>
      <c r="G27" s="97">
        <f>+G19-G25-G26</f>
        <v>5335.2998699999944</v>
      </c>
      <c r="H27" s="91"/>
      <c r="I27" s="97">
        <f>+I19-I25-I26</f>
        <v>5134.9401700000153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181.16981000000001</v>
      </c>
      <c r="H30" s="99"/>
      <c r="I30" s="99">
        <v>190.31448</v>
      </c>
    </row>
    <row r="31" spans="1:13">
      <c r="A31" s="36" t="s">
        <v>46</v>
      </c>
      <c r="D31" s="54"/>
      <c r="E31" s="55"/>
      <c r="G31" s="100">
        <f>3769.13224-745.6-91.8</f>
        <v>2931.7322399999998</v>
      </c>
      <c r="H31" s="100"/>
      <c r="I31" s="100">
        <v>3018.0220800000002</v>
      </c>
    </row>
    <row r="32" spans="1:13" ht="18.75" customHeight="1">
      <c r="A32" s="35"/>
      <c r="D32" s="54"/>
      <c r="E32" s="55"/>
      <c r="G32" s="101">
        <f>SUM(G30:G31)</f>
        <v>3112.9020499999997</v>
      </c>
      <c r="H32" s="98"/>
      <c r="I32" s="101">
        <f>SUM(I30:I31)</f>
        <v>3208.3365600000002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2222.3978199999947</v>
      </c>
      <c r="H34" s="98"/>
      <c r="I34" s="98">
        <f>+I27-I32</f>
        <v>1926.6036100000151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188.23975999999999</v>
      </c>
      <c r="H36" s="98"/>
      <c r="I36" s="105">
        <v>-94.92013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2410.6375799999946</v>
      </c>
      <c r="H38" s="91"/>
      <c r="I38" s="91">
        <f>SUM(I34:I36)</f>
        <v>1831.6834800000152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-745.6</v>
      </c>
      <c r="H40" s="102"/>
      <c r="I40" s="102">
        <v>0</v>
      </c>
    </row>
    <row r="41" spans="1:11">
      <c r="A41" s="34" t="s">
        <v>63</v>
      </c>
      <c r="D41" s="54"/>
      <c r="E41" s="55"/>
      <c r="G41" s="102">
        <v>-91.8</v>
      </c>
      <c r="H41" s="98"/>
      <c r="I41" s="102">
        <v>0</v>
      </c>
    </row>
    <row r="42" spans="1:11" ht="24.75" customHeight="1" thickBot="1">
      <c r="A42" s="32" t="s">
        <v>49</v>
      </c>
      <c r="D42" s="54"/>
      <c r="E42" s="55"/>
      <c r="G42" s="103">
        <f>SUM(G38:G41)</f>
        <v>1573.2375799999948</v>
      </c>
      <c r="H42" s="98"/>
      <c r="I42" s="103">
        <f>SUM(I38:I41)</f>
        <v>1831.6834800000152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2018-08-09T21:06:03Z</cp:lastPrinted>
  <dcterms:created xsi:type="dcterms:W3CDTF">2011-01-17T20:49:33Z</dcterms:created>
  <dcterms:modified xsi:type="dcterms:W3CDTF">2018-08-09T21:07:06Z</dcterms:modified>
</cp:coreProperties>
</file>