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\Año 2018\"/>
    </mc:Choice>
  </mc:AlternateContent>
  <xr:revisionPtr revIDLastSave="0" documentId="8_{F678B828-7016-444A-BD36-21B49326B98B}" xr6:coauthVersionLast="31" xr6:coauthVersionMax="31" xr10:uidLastSave="{00000000-0000-0000-0000-000000000000}"/>
  <bookViews>
    <workbookView xWindow="0" yWindow="0" windowWidth="17280" windowHeight="6936" xr2:uid="{A0471C7B-F0D9-4340-92F6-D1E488617F62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4" i="1" l="1"/>
  <c r="D114" i="1"/>
  <c r="F101" i="1"/>
  <c r="D101" i="1"/>
  <c r="F95" i="1"/>
  <c r="D95" i="1"/>
  <c r="F91" i="1"/>
  <c r="D91" i="1"/>
  <c r="F83" i="1"/>
  <c r="F85" i="1" s="1"/>
  <c r="F103" i="1" s="1"/>
  <c r="F107" i="1" s="1"/>
  <c r="F116" i="1" s="1"/>
  <c r="F130" i="1" s="1"/>
  <c r="D83" i="1"/>
  <c r="D85" i="1" s="1"/>
  <c r="F45" i="1"/>
  <c r="D45" i="1"/>
  <c r="F35" i="1"/>
  <c r="D35" i="1"/>
  <c r="F31" i="1"/>
  <c r="D31" i="1"/>
  <c r="F22" i="1"/>
  <c r="D22" i="1"/>
  <c r="F15" i="1"/>
  <c r="D15" i="1"/>
  <c r="D103" i="1" l="1"/>
  <c r="D107" i="1" s="1"/>
  <c r="D116" i="1" s="1"/>
  <c r="D130" i="1" s="1"/>
  <c r="D37" i="1"/>
  <c r="F37" i="1"/>
  <c r="D24" i="1"/>
  <c r="D47" i="1"/>
  <c r="F24" i="1"/>
  <c r="F47" i="1"/>
  <c r="F67" i="1" l="1"/>
  <c r="D67" i="1"/>
</calcChain>
</file>

<file path=xl/sharedStrings.xml><?xml version="1.0" encoding="utf-8"?>
<sst xmlns="http://schemas.openxmlformats.org/spreadsheetml/2006/main" count="128" uniqueCount="73">
  <si>
    <t>ADMINISTRADORA DE FONDOS DE PENSIONES CONFIA, S. A.</t>
  </si>
  <si>
    <t>BALANCE GENERAL AL 31 DE JULIO</t>
  </si>
  <si>
    <t>( EXPRESADO EN  DOLARES DE LOS ESTADOS UNIDOS DE AMERICA)</t>
  </si>
  <si>
    <t>JULIO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</si>
  <si>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</si>
  <si>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</si>
  <si>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</si>
  <si>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</si>
  <si>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</si>
  <si>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INVERSIONES FINANCIERAS</t>
  </si>
  <si>
    <t xml:space="preserve">       CUENTAS Y DOCUMENTOS POR COBRAR NETO DE PROVISIONES                 </t>
  </si>
  <si>
    <t xml:space="preserve">       GASTOS PAGADOS POR ANTICIPADO                                                                             </t>
  </si>
  <si>
    <t>TOTAL ACTIVO CORRIENTE</t>
  </si>
  <si>
    <t>ACTIVOS NO CORRIENTES</t>
  </si>
  <si>
    <t xml:space="preserve">       INVERSIONES EN CUOTAS DEL FONDO                                                                      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</si>
  <si>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</si>
  <si>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</si>
  <si>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</si>
  <si>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</si>
  <si>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</si>
  <si>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</si>
  <si>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</si>
  <si>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</si>
  <si>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</si>
  <si>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 xml:space="preserve">       PROVISIONES                                                                   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</si>
  <si>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</si>
  <si>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</si>
  <si>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</si>
  <si>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</si>
  <si>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</si>
  <si>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CAPITAL SOCIAL PAGADO                                                                                               </t>
  </si>
  <si>
    <t xml:space="preserve">       RESERVAS DE CAPITAL                                                                                                   </t>
  </si>
  <si>
    <t xml:space="preserve">       REVALUACION</t>
  </si>
  <si>
    <t xml:space="preserve">       RESULTADOS DE EJERCICIO                                                                                      </t>
  </si>
  <si>
    <t>TOTAL PATRIMONIO</t>
  </si>
  <si>
    <t>TOTAL PASIVO Y PATRIMONIO</t>
  </si>
  <si>
    <t xml:space="preserve">COMPROMISOS Y CONTINGENCIAS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</si>
  <si>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</si>
  <si>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 xml:space="preserve">                                    MARIA DE  LOURDES AREVALO SANDOVAL</t>
  </si>
  <si>
    <t>RICARDO HUMBERTO PINEDA SARMIENTO</t>
  </si>
  <si>
    <t xml:space="preserve">                                                      REPRESENTANTE LEGAL</t>
  </si>
  <si>
    <t>DIRECTOR  FINANCIERO</t>
  </si>
  <si>
    <t>JULIO FRANCISCO DIAZ CANTON</t>
  </si>
  <si>
    <t xml:space="preserve">                                                  CONTADOR GENERAL                                     </t>
  </si>
  <si>
    <t>ESTADO DE RESULTADOS DEL 1 DE ENERO AL 31 DE JULIO</t>
  </si>
  <si>
    <t>(EXPRESADO EN  DOLARES DE LOS ESTADOS UNIDOS DE AMERICA)</t>
  </si>
  <si>
    <t>INGRESOS POR ADMINISTRACION DE FONDOS DE PENSIONES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</si>
  <si>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</si>
  <si>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</si>
  <si>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</si>
  <si>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</si>
  <si>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</si>
  <si>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</si>
  <si>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</si>
  <si>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</si>
  <si>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</si>
  <si>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</si>
  <si>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</si>
  <si>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</si>
  <si>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</si>
  <si>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</si>
  <si>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</si>
  <si>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</si>
  <si>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 DE EJERCICIOS ANTERIORES</t>
  </si>
  <si>
    <t xml:space="preserve">       INGRESOS DE EJERCICIOS ANTERIORES</t>
  </si>
  <si>
    <t>UTILIDAD  DE OPERACION</t>
  </si>
  <si>
    <t>IMPUESTO SOBRE LA RENTA</t>
  </si>
  <si>
    <t>UTILIDAD  DE LAS ACTIVIDADES ORDINARIAS</t>
  </si>
  <si>
    <t>CONTRIBUCION ESPECIAL PARA EL PLAN DE SEGURIDAD CIUDADANA</t>
  </si>
  <si>
    <t>PARTIDAS EXTRAORDINARIAS</t>
  </si>
  <si>
    <t xml:space="preserve">       GASTOS EXTRAORDINARIOS</t>
  </si>
  <si>
    <t xml:space="preserve">       INGRESOS EXTRAORDINARIOS</t>
  </si>
  <si>
    <t>UTILIDAD  NETA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</si>
</sst>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sz val="8"/>
      <name val="Comic Sans MS"/>
      <family val="4"/>
    </font>
    <font>
      <b/>
      <sz val="7"/>
      <name val="Comic Sans MS"/>
      <family val="4"/>
    </font>
    <font>
      <u val="singleAccounting"/>
      <sz val="8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43" fontId="3" fillId="0" borderId="0" xfId="1" applyFont="1" applyAlignment="1">
      <alignment horizontal="center"/>
    </xf>
    <xf numFmtId="43" fontId="3" fillId="0" borderId="0" xfId="1" applyFont="1"/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/>
    <xf numFmtId="164" fontId="3" fillId="0" borderId="0" xfId="1" applyNumberFormat="1" applyFont="1"/>
    <xf numFmtId="164" fontId="3" fillId="0" borderId="0" xfId="1" applyNumberFormat="1" applyFont="1" applyBorder="1"/>
    <xf numFmtId="164" fontId="3" fillId="0" borderId="1" xfId="1" applyNumberFormat="1" applyFont="1" applyBorder="1"/>
    <xf numFmtId="164" fontId="3" fillId="0" borderId="2" xfId="1" applyNumberFormat="1" applyFont="1" applyBorder="1"/>
    <xf numFmtId="164" fontId="3" fillId="0" borderId="3" xfId="1" applyNumberFormat="1" applyFont="1" applyBorder="1"/>
    <xf numFmtId="164" fontId="0" fillId="0" borderId="0" xfId="0" applyNumberFormat="1"/>
    <xf numFmtId="0" fontId="3" fillId="0" borderId="0" xfId="0" applyFont="1"/>
    <xf numFmtId="0" fontId="2" fillId="0" borderId="0" xfId="0" applyFont="1"/>
    <xf numFmtId="164" fontId="2" fillId="0" borderId="0" xfId="1" applyNumberFormat="1" applyFont="1" applyAlignment="1">
      <alignment horizontal="center"/>
    </xf>
    <xf numFmtId="164" fontId="3" fillId="0" borderId="0" xfId="0" applyNumberFormat="1" applyFont="1"/>
    <xf numFmtId="164" fontId="3" fillId="0" borderId="0" xfId="0" applyNumberFormat="1" applyFont="1" applyBorder="1"/>
    <xf numFmtId="43" fontId="2" fillId="0" borderId="0" xfId="1" applyFont="1" applyBorder="1" applyAlignment="1">
      <alignment horizontal="center"/>
    </xf>
    <xf numFmtId="164" fontId="5" fillId="0" borderId="0" xfId="1" applyNumberFormat="1" applyFont="1" applyBorder="1"/>
    <xf numFmtId="43" fontId="2" fillId="0" borderId="0" xfId="1" applyFont="1" applyAlignment="1">
      <alignment horizontal="center"/>
    </xf>
    <xf numFmtId="43" fontId="4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5A7AD-39B9-4D02-88B5-D4767BC8C3FE}">
  <sheetPr>
    <pageSetUpPr fitToPage="1"/>
  </sheetPr>
  <dimension ref="B2:F130"/>
  <sheetViews>
    <sheetView tabSelected="1" workbookViewId="0"/>
  </sheetViews>
  <sheetFormatPr baseColWidth="10" defaultColWidth="8.88671875" defaultRowHeight="14.4" x14ac:dyDescent="0.3"/>
  <cols>
    <col min="2" max="2" width="76.21875" customWidth="1"/>
    <col min="3" max="3" width="4.21875" customWidth="1"/>
    <col min="4" max="4" width="16" customWidth="1"/>
    <col min="5" max="5" width="4.77734375" customWidth="1"/>
    <col min="6" max="6" width="12.21875" customWidth="1"/>
  </cols>
  <sheetData>
    <row r="2" spans="2:6" ht="15" x14ac:dyDescent="0.35">
      <c r="B2" s="19" t="s">
        <v>0</v>
      </c>
      <c r="C2" s="19"/>
      <c r="D2" s="19"/>
      <c r="E2" s="19"/>
      <c r="F2" s="19"/>
    </row>
    <row r="3" spans="2:6" x14ac:dyDescent="0.3">
      <c r="B3" s="1"/>
      <c r="C3" s="1"/>
      <c r="D3" s="1"/>
      <c r="E3" s="1"/>
      <c r="F3" s="1"/>
    </row>
    <row r="4" spans="2:6" ht="15" x14ac:dyDescent="0.35">
      <c r="B4" s="19" t="s">
        <v>1</v>
      </c>
      <c r="C4" s="19"/>
      <c r="D4" s="19"/>
      <c r="E4" s="19"/>
      <c r="F4" s="19"/>
    </row>
    <row r="5" spans="2:6" x14ac:dyDescent="0.3">
      <c r="B5" s="20" t="s">
        <v>2</v>
      </c>
      <c r="C5" s="20"/>
      <c r="D5" s="20"/>
      <c r="E5" s="20"/>
      <c r="F5" s="20"/>
    </row>
    <row r="6" spans="2:6" x14ac:dyDescent="0.3">
      <c r="B6" s="2"/>
      <c r="C6" s="2"/>
      <c r="D6" s="2"/>
      <c r="E6" s="2"/>
      <c r="F6" s="2"/>
    </row>
    <row r="7" spans="2:6" ht="15" x14ac:dyDescent="0.35">
      <c r="B7" s="2"/>
      <c r="C7" s="2"/>
      <c r="D7" s="3" t="s">
        <v>3</v>
      </c>
      <c r="E7" s="2"/>
      <c r="F7" s="3" t="s">
        <v>3</v>
      </c>
    </row>
    <row r="8" spans="2:6" ht="15" x14ac:dyDescent="0.35">
      <c r="B8" s="2"/>
      <c r="C8" s="2"/>
      <c r="D8" s="4">
        <v>2018</v>
      </c>
      <c r="E8" s="2"/>
      <c r="F8" s="4">
        <v>2017</v>
      </c>
    </row>
    <row r="9" spans="2:6" ht="15" x14ac:dyDescent="0.35">
      <c r="B9" s="5" t="s">
        <v>4</v>
      </c>
      <c r="C9" s="2"/>
      <c r="D9" s="2" t="s">
        <v>5</v>
      </c>
      <c r="E9" s="2"/>
      <c r="F9" s="2" t="s">
        <v>5</v>
      </c>
    </row>
    <row r="10" spans="2:6" x14ac:dyDescent="0.3">
      <c r="B10" s="2" t="s">
        <v>6</v>
      </c>
      <c r="C10" s="2"/>
      <c r="D10" s="2" t="s">
        <v>5</v>
      </c>
      <c r="E10" s="2"/>
      <c r="F10" s="2" t="s">
        <v>5</v>
      </c>
    </row>
    <row r="11" spans="2:6" ht="15" x14ac:dyDescent="0.35">
      <c r="B11" s="2" t="s">
        <v>7</v>
      </c>
      <c r="C11" s="3" t="s">
        <v>8</v>
      </c>
      <c r="D11" s="6">
        <v>4698644</v>
      </c>
      <c r="E11" s="3" t="s">
        <v>8</v>
      </c>
      <c r="F11" s="6">
        <v>16113023</v>
      </c>
    </row>
    <row r="12" spans="2:6" ht="15" x14ac:dyDescent="0.35">
      <c r="B12" s="2" t="s">
        <v>9</v>
      </c>
      <c r="C12" s="3"/>
      <c r="D12" s="6">
        <v>11407505</v>
      </c>
      <c r="E12" s="3"/>
      <c r="F12" s="6">
        <v>500000</v>
      </c>
    </row>
    <row r="13" spans="2:6" x14ac:dyDescent="0.3">
      <c r="B13" s="2" t="s">
        <v>10</v>
      </c>
      <c r="C13" s="2"/>
      <c r="D13" s="6">
        <v>699718</v>
      </c>
      <c r="E13" s="6"/>
      <c r="F13" s="6">
        <v>1408082</v>
      </c>
    </row>
    <row r="14" spans="2:6" x14ac:dyDescent="0.3">
      <c r="B14" s="2" t="s">
        <v>11</v>
      </c>
      <c r="C14" s="2"/>
      <c r="D14" s="7">
        <v>637137</v>
      </c>
      <c r="E14" s="7"/>
      <c r="F14" s="7">
        <v>202676</v>
      </c>
    </row>
    <row r="15" spans="2:6" x14ac:dyDescent="0.3">
      <c r="B15" s="2" t="s">
        <v>12</v>
      </c>
      <c r="C15" s="2"/>
      <c r="D15" s="8">
        <f>SUM(D11:D14)</f>
        <v>17443004</v>
      </c>
      <c r="E15" s="6"/>
      <c r="F15" s="8">
        <f>SUM(F11:F14)</f>
        <v>18223781</v>
      </c>
    </row>
    <row r="16" spans="2:6" x14ac:dyDescent="0.3">
      <c r="B16" s="2"/>
      <c r="C16" s="2"/>
      <c r="D16" s="6"/>
      <c r="E16" s="6"/>
      <c r="F16" s="6"/>
    </row>
    <row r="17" spans="2:6" x14ac:dyDescent="0.3">
      <c r="B17" s="2" t="s">
        <v>13</v>
      </c>
      <c r="C17" s="2"/>
      <c r="D17" s="6"/>
      <c r="E17" s="6"/>
      <c r="F17" s="6"/>
    </row>
    <row r="18" spans="2:6" x14ac:dyDescent="0.3">
      <c r="B18" s="2" t="s">
        <v>14</v>
      </c>
      <c r="C18" s="2"/>
      <c r="D18" s="6">
        <v>40865</v>
      </c>
      <c r="E18" s="6"/>
      <c r="F18" s="6">
        <v>23810</v>
      </c>
    </row>
    <row r="19" spans="2:6" x14ac:dyDescent="0.3">
      <c r="B19" s="2" t="s">
        <v>15</v>
      </c>
      <c r="C19" s="2"/>
      <c r="D19" s="6">
        <v>11998713</v>
      </c>
      <c r="E19" s="6"/>
      <c r="F19" s="6">
        <v>12349668</v>
      </c>
    </row>
    <row r="20" spans="2:6" ht="15" x14ac:dyDescent="0.35">
      <c r="B20" s="2" t="s">
        <v>16</v>
      </c>
      <c r="C20" s="2"/>
      <c r="D20" s="6">
        <v>417006</v>
      </c>
      <c r="E20" s="3"/>
      <c r="F20" s="6">
        <v>497394</v>
      </c>
    </row>
    <row r="21" spans="2:6" x14ac:dyDescent="0.3">
      <c r="B21" s="2" t="s">
        <v>17</v>
      </c>
      <c r="C21" s="2"/>
      <c r="D21" s="9">
        <v>882070</v>
      </c>
      <c r="E21" s="6"/>
      <c r="F21" s="9">
        <v>805479</v>
      </c>
    </row>
    <row r="22" spans="2:6" x14ac:dyDescent="0.3">
      <c r="B22" s="2" t="s">
        <v>18</v>
      </c>
      <c r="C22" s="2"/>
      <c r="D22" s="8">
        <f>SUM(D18:D21)</f>
        <v>13338654</v>
      </c>
      <c r="E22" s="6"/>
      <c r="F22" s="8">
        <f>SUM(F18:F21)</f>
        <v>13676351</v>
      </c>
    </row>
    <row r="23" spans="2:6" x14ac:dyDescent="0.3">
      <c r="B23" s="2"/>
      <c r="C23" s="2"/>
      <c r="D23" s="7"/>
      <c r="E23" s="7"/>
      <c r="F23" s="7"/>
    </row>
    <row r="24" spans="2:6" ht="15.6" thickBot="1" x14ac:dyDescent="0.4">
      <c r="B24" s="5" t="s">
        <v>19</v>
      </c>
      <c r="C24" s="3" t="s">
        <v>8</v>
      </c>
      <c r="D24" s="10">
        <f>+D22+D15</f>
        <v>30781658</v>
      </c>
      <c r="E24" s="3" t="s">
        <v>8</v>
      </c>
      <c r="F24" s="10">
        <f>+F22+F15</f>
        <v>31900132</v>
      </c>
    </row>
    <row r="25" spans="2:6" ht="15" thickTop="1" x14ac:dyDescent="0.3">
      <c r="B25" s="2"/>
      <c r="C25" s="2"/>
      <c r="D25" s="6" t="s">
        <v>5</v>
      </c>
      <c r="E25" s="6"/>
      <c r="F25" s="6" t="s">
        <v>5</v>
      </c>
    </row>
    <row r="26" spans="2:6" ht="15" x14ac:dyDescent="0.35">
      <c r="B26" s="5" t="s">
        <v>20</v>
      </c>
      <c r="C26" s="2"/>
      <c r="D26" s="6" t="s">
        <v>5</v>
      </c>
      <c r="E26" s="6"/>
      <c r="F26" s="6" t="s">
        <v>5</v>
      </c>
    </row>
    <row r="27" spans="2:6" x14ac:dyDescent="0.3">
      <c r="B27" s="2" t="s">
        <v>21</v>
      </c>
      <c r="C27" s="2"/>
      <c r="D27" s="6" t="s">
        <v>5</v>
      </c>
      <c r="E27" s="6"/>
      <c r="F27" s="6" t="s">
        <v>5</v>
      </c>
    </row>
    <row r="28" spans="2:6" x14ac:dyDescent="0.3">
      <c r="B28" s="2" t="s">
        <v>22</v>
      </c>
      <c r="C28" s="2"/>
      <c r="D28" s="6">
        <v>3319293</v>
      </c>
      <c r="E28" s="6"/>
      <c r="F28" s="6">
        <v>3022795</v>
      </c>
    </row>
    <row r="29" spans="2:6" x14ac:dyDescent="0.3">
      <c r="B29" s="2" t="s">
        <v>23</v>
      </c>
      <c r="C29" s="2"/>
      <c r="D29" s="6">
        <v>4282338</v>
      </c>
      <c r="E29" s="6"/>
      <c r="F29" s="6">
        <v>4795849</v>
      </c>
    </row>
    <row r="30" spans="2:6" x14ac:dyDescent="0.3">
      <c r="B30" s="2" t="s">
        <v>24</v>
      </c>
      <c r="C30" s="2"/>
      <c r="D30" s="6">
        <v>495132</v>
      </c>
      <c r="E30" s="6"/>
      <c r="F30" s="6">
        <v>457574</v>
      </c>
    </row>
    <row r="31" spans="2:6" x14ac:dyDescent="0.3">
      <c r="B31" s="2" t="s">
        <v>25</v>
      </c>
      <c r="C31" s="2"/>
      <c r="D31" s="8">
        <f>SUM(D28:D30)</f>
        <v>8096763</v>
      </c>
      <c r="E31" s="6"/>
      <c r="F31" s="8">
        <f>SUM(F28:F30)</f>
        <v>8276218</v>
      </c>
    </row>
    <row r="32" spans="2:6" x14ac:dyDescent="0.3">
      <c r="B32" s="2"/>
      <c r="C32" s="2"/>
      <c r="D32" s="7"/>
      <c r="E32" s="6"/>
      <c r="F32" s="7"/>
    </row>
    <row r="33" spans="2:6" x14ac:dyDescent="0.3">
      <c r="B33" s="2" t="s">
        <v>26</v>
      </c>
      <c r="C33" s="2"/>
      <c r="D33" s="7"/>
      <c r="E33" s="6"/>
      <c r="F33" s="7"/>
    </row>
    <row r="34" spans="2:6" x14ac:dyDescent="0.3">
      <c r="B34" s="2" t="s">
        <v>24</v>
      </c>
      <c r="C34" s="2"/>
      <c r="D34" s="7">
        <v>2301501</v>
      </c>
      <c r="E34" s="7"/>
      <c r="F34" s="7">
        <v>2164070</v>
      </c>
    </row>
    <row r="35" spans="2:6" x14ac:dyDescent="0.3">
      <c r="B35" s="2" t="s">
        <v>27</v>
      </c>
      <c r="C35" s="2"/>
      <c r="D35" s="8">
        <f>SUM(D34:D34)</f>
        <v>2301501</v>
      </c>
      <c r="E35" s="6"/>
      <c r="F35" s="8">
        <f>SUM(F34:F34)</f>
        <v>2164070</v>
      </c>
    </row>
    <row r="36" spans="2:6" x14ac:dyDescent="0.3">
      <c r="B36" s="2"/>
      <c r="C36" s="2"/>
      <c r="D36" s="7"/>
      <c r="E36" s="6"/>
      <c r="F36" s="7"/>
    </row>
    <row r="37" spans="2:6" ht="15" x14ac:dyDescent="0.35">
      <c r="B37" s="5" t="s">
        <v>28</v>
      </c>
      <c r="C37" s="3" t="s">
        <v>8</v>
      </c>
      <c r="D37" s="9">
        <f>+D31+D35</f>
        <v>10398264</v>
      </c>
      <c r="E37" s="3" t="s">
        <v>8</v>
      </c>
      <c r="F37" s="9">
        <f>+F31+F35</f>
        <v>10440288</v>
      </c>
    </row>
    <row r="38" spans="2:6" ht="15" x14ac:dyDescent="0.35">
      <c r="B38" s="5"/>
      <c r="C38" s="2"/>
      <c r="D38" s="7"/>
      <c r="E38" s="6"/>
      <c r="F38" s="7"/>
    </row>
    <row r="39" spans="2:6" ht="15" x14ac:dyDescent="0.35">
      <c r="B39" s="5" t="s">
        <v>29</v>
      </c>
      <c r="C39" s="2"/>
      <c r="D39" s="7"/>
      <c r="E39" s="6"/>
      <c r="F39" s="7"/>
    </row>
    <row r="40" spans="2:6" x14ac:dyDescent="0.3">
      <c r="B40" s="2" t="s">
        <v>30</v>
      </c>
      <c r="C40" s="2"/>
      <c r="D40" s="6">
        <v>10500000</v>
      </c>
      <c r="E40" s="6"/>
      <c r="F40" s="6">
        <v>10500000</v>
      </c>
    </row>
    <row r="41" spans="2:6" x14ac:dyDescent="0.3">
      <c r="B41" s="2" t="s">
        <v>31</v>
      </c>
      <c r="C41" s="2"/>
      <c r="D41" s="6">
        <v>2100000</v>
      </c>
      <c r="E41" s="6"/>
      <c r="F41" s="6">
        <v>2100000</v>
      </c>
    </row>
    <row r="42" spans="2:6" x14ac:dyDescent="0.3">
      <c r="B42" s="2" t="s">
        <v>32</v>
      </c>
      <c r="C42" s="2"/>
      <c r="D42" s="6">
        <v>-1634</v>
      </c>
      <c r="E42" s="6"/>
      <c r="F42" s="6">
        <v>0</v>
      </c>
    </row>
    <row r="43" spans="2:6" x14ac:dyDescent="0.3">
      <c r="B43" s="2" t="s">
        <v>33</v>
      </c>
      <c r="C43" s="2"/>
      <c r="D43" s="9">
        <v>7785028</v>
      </c>
      <c r="E43" s="6"/>
      <c r="F43" s="9">
        <v>8859844</v>
      </c>
    </row>
    <row r="44" spans="2:6" x14ac:dyDescent="0.3">
      <c r="B44" s="2"/>
      <c r="C44" s="2"/>
      <c r="D44" s="7"/>
      <c r="E44" s="6"/>
      <c r="F44" s="7"/>
    </row>
    <row r="45" spans="2:6" ht="15" x14ac:dyDescent="0.35">
      <c r="B45" s="5" t="s">
        <v>34</v>
      </c>
      <c r="C45" s="3" t="s">
        <v>8</v>
      </c>
      <c r="D45" s="9">
        <f>SUM(D40:D43)</f>
        <v>20383394</v>
      </c>
      <c r="E45" s="3" t="s">
        <v>8</v>
      </c>
      <c r="F45" s="9">
        <f>SUM(F40:F43)</f>
        <v>21459844</v>
      </c>
    </row>
    <row r="46" spans="2:6" x14ac:dyDescent="0.3">
      <c r="B46" s="2"/>
      <c r="C46" s="2"/>
      <c r="D46" s="7"/>
      <c r="E46" s="7"/>
      <c r="F46" s="7"/>
    </row>
    <row r="47" spans="2:6" ht="15.6" thickBot="1" x14ac:dyDescent="0.4">
      <c r="B47" s="5" t="s">
        <v>35</v>
      </c>
      <c r="C47" s="3" t="s">
        <v>8</v>
      </c>
      <c r="D47" s="10">
        <f>+D45+D35+D31</f>
        <v>30781658</v>
      </c>
      <c r="E47" s="3" t="s">
        <v>8</v>
      </c>
      <c r="F47" s="10">
        <f>+F45+F35+F31</f>
        <v>31900132</v>
      </c>
    </row>
    <row r="48" spans="2:6" ht="15.6" thickTop="1" x14ac:dyDescent="0.35">
      <c r="B48" s="2"/>
      <c r="C48" s="3"/>
      <c r="D48" s="7"/>
      <c r="E48" s="3"/>
      <c r="F48" s="7"/>
    </row>
    <row r="49" spans="2:6" ht="15.6" thickBot="1" x14ac:dyDescent="0.4">
      <c r="B49" s="5" t="s">
        <v>36</v>
      </c>
      <c r="C49" s="3" t="s">
        <v>8</v>
      </c>
      <c r="D49" s="10">
        <v>7172421</v>
      </c>
      <c r="E49" s="3" t="s">
        <v>8</v>
      </c>
      <c r="F49" s="10">
        <v>6618720</v>
      </c>
    </row>
    <row r="50" spans="2:6" ht="15.6" thickTop="1" x14ac:dyDescent="0.35">
      <c r="B50" s="2"/>
      <c r="C50" s="3"/>
      <c r="D50" s="7"/>
      <c r="E50" s="3"/>
      <c r="F50" s="7"/>
    </row>
    <row r="51" spans="2:6" ht="15.6" thickBot="1" x14ac:dyDescent="0.4">
      <c r="B51" s="5" t="s">
        <v>37</v>
      </c>
      <c r="C51" s="3" t="s">
        <v>8</v>
      </c>
      <c r="D51" s="10">
        <v>11529253</v>
      </c>
      <c r="E51" s="3" t="s">
        <v>8</v>
      </c>
      <c r="F51" s="10">
        <v>12376348</v>
      </c>
    </row>
    <row r="52" spans="2:6" ht="15" thickTop="1" x14ac:dyDescent="0.3">
      <c r="B52" s="2"/>
      <c r="C52" s="2"/>
      <c r="D52" s="2"/>
      <c r="E52" s="2"/>
      <c r="F52" s="2"/>
    </row>
    <row r="53" spans="2:6" x14ac:dyDescent="0.3">
      <c r="B53" s="2"/>
      <c r="C53" s="2"/>
      <c r="D53" s="2"/>
      <c r="E53" s="2"/>
      <c r="F53" s="2"/>
    </row>
    <row r="54" spans="2:6" x14ac:dyDescent="0.3">
      <c r="B54" s="2"/>
      <c r="C54" s="2"/>
      <c r="D54" s="2"/>
      <c r="E54" s="2"/>
      <c r="F54" s="2"/>
    </row>
    <row r="55" spans="2:6" x14ac:dyDescent="0.3">
      <c r="B55" s="2"/>
      <c r="C55" s="2"/>
      <c r="D55" s="2"/>
      <c r="E55" s="2"/>
      <c r="F55" s="2"/>
    </row>
    <row r="56" spans="2:6" x14ac:dyDescent="0.3">
      <c r="B56" s="2" t="s">
        <v>38</v>
      </c>
      <c r="C56" s="21" t="s">
        <v>39</v>
      </c>
      <c r="D56" s="21"/>
      <c r="E56" s="21"/>
      <c r="F56" s="21"/>
    </row>
    <row r="57" spans="2:6" x14ac:dyDescent="0.3">
      <c r="B57" s="2" t="s">
        <v>40</v>
      </c>
      <c r="C57" s="21" t="s">
        <v>41</v>
      </c>
      <c r="D57" s="21"/>
      <c r="E57" s="21"/>
      <c r="F57" s="21"/>
    </row>
    <row r="58" spans="2:6" x14ac:dyDescent="0.3">
      <c r="B58" s="2"/>
      <c r="C58" s="1"/>
      <c r="D58" s="1"/>
      <c r="E58" s="1"/>
      <c r="F58" s="1"/>
    </row>
    <row r="59" spans="2:6" x14ac:dyDescent="0.3">
      <c r="B59" s="2"/>
      <c r="C59" s="1"/>
      <c r="D59" s="1"/>
      <c r="E59" s="1"/>
      <c r="F59" s="1"/>
    </row>
    <row r="60" spans="2:6" x14ac:dyDescent="0.3">
      <c r="B60" s="2"/>
      <c r="C60" s="1"/>
      <c r="D60" s="1"/>
      <c r="E60" s="1"/>
      <c r="F60" s="1"/>
    </row>
    <row r="61" spans="2:6" x14ac:dyDescent="0.3">
      <c r="B61" s="2"/>
      <c r="C61" s="2"/>
      <c r="D61" s="2"/>
      <c r="E61" s="2"/>
      <c r="F61" s="2"/>
    </row>
    <row r="62" spans="2:6" x14ac:dyDescent="0.3">
      <c r="B62" s="21" t="s">
        <v>42</v>
      </c>
      <c r="C62" s="21"/>
      <c r="D62" s="21"/>
      <c r="E62" s="21"/>
      <c r="F62" s="21"/>
    </row>
    <row r="63" spans="2:6" x14ac:dyDescent="0.3">
      <c r="B63" s="21" t="s">
        <v>43</v>
      </c>
      <c r="C63" s="21"/>
      <c r="D63" s="21"/>
      <c r="E63" s="21"/>
      <c r="F63" s="21"/>
    </row>
    <row r="64" spans="2:6" x14ac:dyDescent="0.3">
      <c r="B64" s="2"/>
      <c r="C64" s="21"/>
      <c r="D64" s="21"/>
      <c r="E64" s="21"/>
      <c r="F64" s="21"/>
    </row>
    <row r="65" spans="2:6" x14ac:dyDescent="0.3">
      <c r="B65" s="2"/>
      <c r="C65" s="2"/>
      <c r="D65" s="2"/>
      <c r="E65" s="2"/>
      <c r="F65" s="2"/>
    </row>
    <row r="66" spans="2:6" x14ac:dyDescent="0.3">
      <c r="B66" s="2"/>
      <c r="C66" s="2"/>
      <c r="D66" s="2"/>
      <c r="E66" s="2"/>
      <c r="F66" s="2"/>
    </row>
    <row r="67" spans="2:6" x14ac:dyDescent="0.3">
      <c r="D67" s="11">
        <f>+D24-D47</f>
        <v>0</v>
      </c>
      <c r="F67" s="11">
        <f>+F24-F47</f>
        <v>0</v>
      </c>
    </row>
    <row r="69" spans="2:6" ht="15" x14ac:dyDescent="0.35">
      <c r="B69" s="22" t="s">
        <v>0</v>
      </c>
      <c r="C69" s="22"/>
      <c r="D69" s="22"/>
      <c r="E69" s="22"/>
      <c r="F69" s="22"/>
    </row>
    <row r="70" spans="2:6" ht="15" x14ac:dyDescent="0.35">
      <c r="B70" s="4"/>
      <c r="C70" s="4"/>
      <c r="D70" s="4"/>
      <c r="E70" s="4"/>
      <c r="F70" s="4"/>
    </row>
    <row r="71" spans="2:6" ht="15" x14ac:dyDescent="0.35">
      <c r="B71" s="22" t="s">
        <v>44</v>
      </c>
      <c r="C71" s="22"/>
      <c r="D71" s="22"/>
      <c r="E71" s="22"/>
      <c r="F71" s="22"/>
    </row>
    <row r="72" spans="2:6" x14ac:dyDescent="0.3">
      <c r="B72" s="23" t="s">
        <v>45</v>
      </c>
      <c r="C72" s="23"/>
      <c r="D72" s="23"/>
      <c r="E72" s="23"/>
      <c r="F72" s="23"/>
    </row>
    <row r="73" spans="2:6" x14ac:dyDescent="0.3">
      <c r="B73" s="12"/>
      <c r="C73" s="12"/>
      <c r="D73" s="12"/>
      <c r="E73" s="12"/>
      <c r="F73" s="12"/>
    </row>
    <row r="74" spans="2:6" ht="15" x14ac:dyDescent="0.35">
      <c r="B74" s="12"/>
      <c r="C74" s="12"/>
      <c r="D74" s="4">
        <v>2018</v>
      </c>
      <c r="E74" s="12"/>
      <c r="F74" s="4">
        <v>2017</v>
      </c>
    </row>
    <row r="75" spans="2:6" x14ac:dyDescent="0.3">
      <c r="B75" s="12"/>
      <c r="C75" s="12"/>
      <c r="D75" s="12"/>
      <c r="E75" s="12"/>
      <c r="F75" s="12"/>
    </row>
    <row r="76" spans="2:6" ht="15" x14ac:dyDescent="0.35">
      <c r="B76" s="13" t="s">
        <v>46</v>
      </c>
      <c r="C76" s="1"/>
      <c r="D76" s="12" t="s">
        <v>5</v>
      </c>
      <c r="E76" s="12"/>
      <c r="F76" s="12" t="s">
        <v>5</v>
      </c>
    </row>
    <row r="77" spans="2:6" ht="15" x14ac:dyDescent="0.35">
      <c r="B77" s="12" t="s">
        <v>47</v>
      </c>
      <c r="C77" s="3" t="s">
        <v>8</v>
      </c>
      <c r="D77" s="9">
        <v>37671761</v>
      </c>
      <c r="E77" s="14" t="s">
        <v>8</v>
      </c>
      <c r="F77" s="9">
        <v>39973650</v>
      </c>
    </row>
    <row r="78" spans="2:6" x14ac:dyDescent="0.3">
      <c r="B78" s="12"/>
      <c r="C78" s="12"/>
      <c r="D78" s="7"/>
      <c r="E78" s="15"/>
      <c r="F78" s="7"/>
    </row>
    <row r="79" spans="2:6" ht="15" x14ac:dyDescent="0.35">
      <c r="B79" s="13" t="s">
        <v>48</v>
      </c>
      <c r="C79" s="12"/>
      <c r="D79" s="6" t="s">
        <v>5</v>
      </c>
      <c r="E79" s="15"/>
      <c r="F79" s="6" t="s">
        <v>5</v>
      </c>
    </row>
    <row r="80" spans="2:6" x14ac:dyDescent="0.3">
      <c r="B80" s="12" t="s">
        <v>49</v>
      </c>
      <c r="C80" s="12"/>
      <c r="D80" s="6">
        <v>14570108</v>
      </c>
      <c r="E80" s="15"/>
      <c r="F80" s="6">
        <v>15979557</v>
      </c>
    </row>
    <row r="81" spans="2:6" x14ac:dyDescent="0.3">
      <c r="B81" s="12" t="s">
        <v>50</v>
      </c>
      <c r="C81" s="12"/>
      <c r="D81" s="6">
        <v>1628470</v>
      </c>
      <c r="E81" s="15"/>
      <c r="F81" s="6">
        <v>1555886</v>
      </c>
    </row>
    <row r="82" spans="2:6" x14ac:dyDescent="0.3">
      <c r="B82" s="12" t="s">
        <v>51</v>
      </c>
      <c r="C82" s="12"/>
      <c r="D82" s="9">
        <v>743923</v>
      </c>
      <c r="E82" s="15"/>
      <c r="F82" s="9">
        <v>818886</v>
      </c>
    </row>
    <row r="83" spans="2:6" x14ac:dyDescent="0.3">
      <c r="B83" s="12"/>
      <c r="C83" s="12"/>
      <c r="D83" s="6">
        <f>SUM(D80:D82)</f>
        <v>16942501</v>
      </c>
      <c r="E83" s="15"/>
      <c r="F83" s="6">
        <f>SUM(F80:F82)</f>
        <v>18354329</v>
      </c>
    </row>
    <row r="84" spans="2:6" x14ac:dyDescent="0.3">
      <c r="B84" s="12"/>
      <c r="C84" s="12"/>
      <c r="D84" s="9"/>
      <c r="E84" s="15"/>
      <c r="F84" s="9"/>
    </row>
    <row r="85" spans="2:6" ht="15" x14ac:dyDescent="0.35">
      <c r="B85" s="13" t="s">
        <v>52</v>
      </c>
      <c r="C85" s="12"/>
      <c r="D85" s="9">
        <f>+D77-D83</f>
        <v>20729260</v>
      </c>
      <c r="E85" s="15"/>
      <c r="F85" s="9">
        <f>+F77-F83</f>
        <v>21619321</v>
      </c>
    </row>
    <row r="86" spans="2:6" x14ac:dyDescent="0.3">
      <c r="B86" s="12"/>
      <c r="C86" s="12"/>
      <c r="D86" s="6" t="s">
        <v>5</v>
      </c>
      <c r="E86" s="15"/>
      <c r="F86" s="6" t="s">
        <v>5</v>
      </c>
    </row>
    <row r="87" spans="2:6" ht="15" x14ac:dyDescent="0.35">
      <c r="B87" s="13" t="s">
        <v>53</v>
      </c>
      <c r="C87" s="12"/>
      <c r="D87" s="6" t="s">
        <v>5</v>
      </c>
      <c r="E87" s="15"/>
      <c r="F87" s="6" t="s">
        <v>5</v>
      </c>
    </row>
    <row r="88" spans="2:6" x14ac:dyDescent="0.3">
      <c r="B88" s="12" t="s">
        <v>54</v>
      </c>
      <c r="C88" s="12"/>
      <c r="D88" s="6">
        <v>8660482</v>
      </c>
      <c r="E88" s="15"/>
      <c r="F88" s="6">
        <v>7633838</v>
      </c>
    </row>
    <row r="89" spans="2:6" x14ac:dyDescent="0.3">
      <c r="B89" s="12" t="s">
        <v>55</v>
      </c>
      <c r="C89" s="12"/>
      <c r="D89" s="6">
        <v>637255</v>
      </c>
      <c r="E89" s="15"/>
      <c r="F89" s="6">
        <v>650952</v>
      </c>
    </row>
    <row r="90" spans="2:6" x14ac:dyDescent="0.3">
      <c r="B90" s="12" t="s">
        <v>56</v>
      </c>
      <c r="C90" s="12"/>
      <c r="D90" s="6">
        <v>0</v>
      </c>
      <c r="E90" s="15"/>
      <c r="F90" s="6">
        <v>0</v>
      </c>
    </row>
    <row r="91" spans="2:6" x14ac:dyDescent="0.3">
      <c r="B91" s="12"/>
      <c r="C91" s="12"/>
      <c r="D91" s="8">
        <f>SUM(D88:D90)</f>
        <v>9297737</v>
      </c>
      <c r="E91" s="15"/>
      <c r="F91" s="8">
        <f>SUM(F88:F90)</f>
        <v>8284790</v>
      </c>
    </row>
    <row r="92" spans="2:6" ht="15" x14ac:dyDescent="0.35">
      <c r="B92" s="13" t="s">
        <v>57</v>
      </c>
      <c r="C92" s="12"/>
      <c r="D92" s="6" t="s">
        <v>5</v>
      </c>
      <c r="E92" s="15"/>
      <c r="F92" s="6" t="s">
        <v>5</v>
      </c>
    </row>
    <row r="93" spans="2:6" x14ac:dyDescent="0.3">
      <c r="B93" s="12" t="s">
        <v>58</v>
      </c>
      <c r="C93" s="12"/>
      <c r="D93" s="6">
        <v>6206</v>
      </c>
      <c r="E93" s="15"/>
      <c r="F93" s="6">
        <v>4050</v>
      </c>
    </row>
    <row r="94" spans="2:6" x14ac:dyDescent="0.3">
      <c r="B94" s="12" t="s">
        <v>59</v>
      </c>
      <c r="C94" s="12"/>
      <c r="D94" s="9">
        <v>-452054</v>
      </c>
      <c r="E94" s="15"/>
      <c r="F94" s="9">
        <v>-398490</v>
      </c>
    </row>
    <row r="95" spans="2:6" x14ac:dyDescent="0.3">
      <c r="B95" s="12"/>
      <c r="C95" s="12"/>
      <c r="D95" s="8">
        <f>SUM(D93:D94)</f>
        <v>-445848</v>
      </c>
      <c r="E95" s="15"/>
      <c r="F95" s="8">
        <f>SUM(F93:F94)</f>
        <v>-394440</v>
      </c>
    </row>
    <row r="96" spans="2:6" ht="15" x14ac:dyDescent="0.35">
      <c r="B96" s="13" t="s">
        <v>60</v>
      </c>
      <c r="C96" s="12"/>
      <c r="D96" s="6" t="s">
        <v>5</v>
      </c>
      <c r="E96" s="15"/>
      <c r="F96" s="6" t="s">
        <v>5</v>
      </c>
    </row>
    <row r="97" spans="2:6" x14ac:dyDescent="0.3">
      <c r="B97" s="12" t="s">
        <v>61</v>
      </c>
      <c r="C97" s="12"/>
      <c r="D97" s="6">
        <v>252441</v>
      </c>
      <c r="E97" s="15"/>
      <c r="F97" s="6">
        <v>498979</v>
      </c>
    </row>
    <row r="98" spans="2:6" x14ac:dyDescent="0.3">
      <c r="B98" s="12" t="s">
        <v>62</v>
      </c>
      <c r="C98" s="12"/>
      <c r="D98" s="7">
        <v>-124187</v>
      </c>
      <c r="E98" s="15"/>
      <c r="F98" s="7">
        <v>-127687</v>
      </c>
    </row>
    <row r="99" spans="2:6" x14ac:dyDescent="0.3">
      <c r="B99" s="12" t="s">
        <v>63</v>
      </c>
      <c r="C99" s="12"/>
      <c r="D99" s="7">
        <v>10992</v>
      </c>
      <c r="E99" s="15"/>
      <c r="F99" s="7">
        <v>22379</v>
      </c>
    </row>
    <row r="100" spans="2:6" x14ac:dyDescent="0.3">
      <c r="B100" s="12" t="s">
        <v>64</v>
      </c>
      <c r="C100" s="12"/>
      <c r="D100" s="7">
        <v>-3673</v>
      </c>
      <c r="E100" s="15"/>
      <c r="F100" s="7">
        <v>-5107</v>
      </c>
    </row>
    <row r="101" spans="2:6" x14ac:dyDescent="0.3">
      <c r="B101" s="12"/>
      <c r="C101" s="12"/>
      <c r="D101" s="8">
        <f>SUM(D97:D100)</f>
        <v>135573</v>
      </c>
      <c r="E101" s="16"/>
      <c r="F101" s="8">
        <f>SUM(F97:F100)</f>
        <v>388564</v>
      </c>
    </row>
    <row r="102" spans="2:6" x14ac:dyDescent="0.3">
      <c r="B102" s="12"/>
      <c r="C102" s="12"/>
      <c r="D102" s="7"/>
      <c r="E102" s="16"/>
      <c r="F102" s="7"/>
    </row>
    <row r="103" spans="2:6" ht="15" x14ac:dyDescent="0.35">
      <c r="B103" s="13" t="s">
        <v>65</v>
      </c>
      <c r="C103" s="3" t="s">
        <v>8</v>
      </c>
      <c r="D103" s="7">
        <f>+D85-D91-D95-D101</f>
        <v>11741798</v>
      </c>
      <c r="E103" s="3" t="s">
        <v>8</v>
      </c>
      <c r="F103" s="7">
        <f>+F85-F91-F95-F101</f>
        <v>13340407</v>
      </c>
    </row>
    <row r="104" spans="2:6" x14ac:dyDescent="0.3">
      <c r="B104" s="12"/>
      <c r="C104" s="12"/>
      <c r="D104" s="7"/>
      <c r="E104" s="16"/>
      <c r="F104" s="7"/>
    </row>
    <row r="105" spans="2:6" ht="15" x14ac:dyDescent="0.35">
      <c r="B105" s="13" t="s">
        <v>66</v>
      </c>
      <c r="C105" s="12"/>
      <c r="D105" s="9">
        <v>-3540519</v>
      </c>
      <c r="E105" s="15"/>
      <c r="F105" s="9">
        <v>-4016335</v>
      </c>
    </row>
    <row r="106" spans="2:6" x14ac:dyDescent="0.3">
      <c r="B106" s="12"/>
      <c r="C106" s="12"/>
      <c r="D106" s="7"/>
      <c r="E106" s="16"/>
      <c r="F106" s="7"/>
    </row>
    <row r="107" spans="2:6" ht="15" x14ac:dyDescent="0.35">
      <c r="B107" s="13" t="s">
        <v>67</v>
      </c>
      <c r="C107" s="3" t="s">
        <v>8</v>
      </c>
      <c r="D107" s="7">
        <f>+D103+D105</f>
        <v>8201279</v>
      </c>
      <c r="E107" s="3" t="s">
        <v>8</v>
      </c>
      <c r="F107" s="7">
        <f>+F103+F105</f>
        <v>9324072</v>
      </c>
    </row>
    <row r="108" spans="2:6" ht="15" x14ac:dyDescent="0.35">
      <c r="B108" s="13"/>
      <c r="C108" s="3"/>
      <c r="D108" s="7"/>
      <c r="E108" s="3"/>
      <c r="F108" s="7"/>
    </row>
    <row r="109" spans="2:6" ht="15" x14ac:dyDescent="0.35">
      <c r="B109" s="13" t="s">
        <v>68</v>
      </c>
      <c r="C109" s="3" t="s">
        <v>8</v>
      </c>
      <c r="D109" s="7">
        <v>-408786</v>
      </c>
      <c r="E109" s="3" t="s">
        <v>8</v>
      </c>
      <c r="F109" s="7">
        <v>-469230</v>
      </c>
    </row>
    <row r="110" spans="2:6" ht="15" x14ac:dyDescent="0.35">
      <c r="B110" s="13"/>
      <c r="C110" s="3"/>
      <c r="D110" s="7"/>
      <c r="E110" s="3"/>
      <c r="F110" s="7"/>
    </row>
    <row r="111" spans="2:6" ht="15" x14ac:dyDescent="0.35">
      <c r="B111" s="13" t="s">
        <v>69</v>
      </c>
      <c r="C111" s="3"/>
      <c r="D111" s="7"/>
      <c r="E111" s="3"/>
      <c r="F111" s="7"/>
    </row>
    <row r="112" spans="2:6" ht="15" x14ac:dyDescent="0.35">
      <c r="B112" s="12" t="s">
        <v>70</v>
      </c>
      <c r="C112" s="3"/>
      <c r="D112" s="7">
        <v>-7465</v>
      </c>
      <c r="E112" s="17"/>
      <c r="F112" s="7">
        <v>-2764</v>
      </c>
    </row>
    <row r="113" spans="2:6" ht="16.2" x14ac:dyDescent="0.45">
      <c r="B113" s="12" t="s">
        <v>71</v>
      </c>
      <c r="C113" s="3"/>
      <c r="D113" s="18">
        <v>0</v>
      </c>
      <c r="E113" s="17"/>
      <c r="F113" s="18">
        <v>7766</v>
      </c>
    </row>
    <row r="114" spans="2:6" ht="15" x14ac:dyDescent="0.35">
      <c r="B114" s="12"/>
      <c r="C114" s="3" t="s">
        <v>8</v>
      </c>
      <c r="D114" s="7">
        <f>SUM(D112:D113)</f>
        <v>-7465</v>
      </c>
      <c r="E114" s="3" t="s">
        <v>8</v>
      </c>
      <c r="F114" s="7">
        <f>SUM(F112:F113)</f>
        <v>5002</v>
      </c>
    </row>
    <row r="115" spans="2:6" x14ac:dyDescent="0.3">
      <c r="B115" s="12"/>
      <c r="C115" s="12"/>
      <c r="D115" s="9"/>
      <c r="E115" s="15"/>
      <c r="F115" s="9"/>
    </row>
    <row r="116" spans="2:6" ht="15.6" thickBot="1" x14ac:dyDescent="0.4">
      <c r="B116" s="13" t="s">
        <v>72</v>
      </c>
      <c r="C116" s="3" t="s">
        <v>8</v>
      </c>
      <c r="D116" s="10">
        <f>+D107+D109+D114</f>
        <v>7785028</v>
      </c>
      <c r="E116" s="3" t="s">
        <v>8</v>
      </c>
      <c r="F116" s="10">
        <f>+F107+F109+F114</f>
        <v>8859844</v>
      </c>
    </row>
    <row r="117" spans="2:6" ht="15" thickTop="1" x14ac:dyDescent="0.3">
      <c r="B117" s="12"/>
      <c r="C117" s="12"/>
      <c r="D117" s="7"/>
      <c r="E117" s="15"/>
      <c r="F117" s="7"/>
    </row>
    <row r="118" spans="2:6" x14ac:dyDescent="0.3">
      <c r="B118" s="12"/>
      <c r="C118" s="12"/>
      <c r="D118" s="7"/>
      <c r="E118" s="15"/>
      <c r="F118" s="7"/>
    </row>
    <row r="119" spans="2:6" x14ac:dyDescent="0.3">
      <c r="B119" s="12"/>
      <c r="C119" s="12"/>
      <c r="D119" s="7"/>
      <c r="E119" s="15"/>
      <c r="F119" s="7"/>
    </row>
    <row r="120" spans="2:6" x14ac:dyDescent="0.3">
      <c r="B120" s="12"/>
      <c r="C120" s="12"/>
      <c r="D120" s="7"/>
      <c r="E120" s="15"/>
      <c r="F120" s="7"/>
    </row>
    <row r="121" spans="2:6" x14ac:dyDescent="0.3">
      <c r="B121" s="2" t="s">
        <v>38</v>
      </c>
      <c r="C121" s="21" t="s">
        <v>39</v>
      </c>
      <c r="D121" s="21"/>
      <c r="E121" s="21"/>
      <c r="F121" s="21"/>
    </row>
    <row r="122" spans="2:6" x14ac:dyDescent="0.3">
      <c r="B122" s="2" t="s">
        <v>40</v>
      </c>
      <c r="C122" s="21" t="s">
        <v>41</v>
      </c>
      <c r="D122" s="21"/>
      <c r="E122" s="21"/>
      <c r="F122" s="21"/>
    </row>
    <row r="123" spans="2:6" x14ac:dyDescent="0.3">
      <c r="B123" s="2"/>
      <c r="C123" s="1"/>
      <c r="D123" s="1"/>
      <c r="E123" s="1"/>
      <c r="F123" s="1"/>
    </row>
    <row r="124" spans="2:6" x14ac:dyDescent="0.3">
      <c r="B124" s="2"/>
      <c r="C124" s="1"/>
      <c r="D124" s="1"/>
      <c r="E124" s="1"/>
      <c r="F124" s="1"/>
    </row>
    <row r="125" spans="2:6" x14ac:dyDescent="0.3">
      <c r="B125" s="2"/>
      <c r="C125" s="1"/>
      <c r="D125" s="1"/>
      <c r="E125" s="1"/>
      <c r="F125" s="1"/>
    </row>
    <row r="126" spans="2:6" x14ac:dyDescent="0.3">
      <c r="B126" s="2"/>
      <c r="C126" s="2"/>
      <c r="D126" s="2"/>
      <c r="E126" s="2"/>
      <c r="F126" s="2"/>
    </row>
    <row r="127" spans="2:6" x14ac:dyDescent="0.3">
      <c r="B127" s="21" t="s">
        <v>42</v>
      </c>
      <c r="C127" s="21"/>
      <c r="D127" s="21"/>
      <c r="E127" s="21"/>
      <c r="F127" s="21"/>
    </row>
    <row r="128" spans="2:6" x14ac:dyDescent="0.3">
      <c r="B128" s="21" t="s">
        <v>43</v>
      </c>
      <c r="C128" s="21"/>
      <c r="D128" s="21"/>
      <c r="E128" s="21"/>
      <c r="F128" s="21"/>
    </row>
    <row r="129" spans="2:6" x14ac:dyDescent="0.3">
      <c r="B129" s="2"/>
      <c r="C129" s="21"/>
      <c r="D129" s="21"/>
      <c r="E129" s="21"/>
      <c r="F129" s="21"/>
    </row>
    <row r="130" spans="2:6" x14ac:dyDescent="0.3">
      <c r="B130" s="2"/>
      <c r="C130" s="1"/>
      <c r="D130" s="1">
        <f>+D116-D43</f>
        <v>0</v>
      </c>
      <c r="E130" s="1"/>
      <c r="F130" s="1">
        <f>+F116-F43</f>
        <v>0</v>
      </c>
    </row>
  </sheetData>
  <mergeCells count="16">
    <mergeCell ref="B62:F62"/>
    <mergeCell ref="B2:F2"/>
    <mergeCell ref="B4:F4"/>
    <mergeCell ref="B5:F5"/>
    <mergeCell ref="C56:F56"/>
    <mergeCell ref="C57:F57"/>
    <mergeCell ref="B63:F63"/>
    <mergeCell ref="C64:F64"/>
    <mergeCell ref="B69:F69"/>
    <mergeCell ref="B71:F71"/>
    <mergeCell ref="B72:F72"/>
    <mergeCell ref="C121:F121"/>
    <mergeCell ref="C122:F122"/>
    <mergeCell ref="B127:F127"/>
    <mergeCell ref="B128:F128"/>
    <mergeCell ref="C129:F129"/>
  </mergeCells>
  <pageMargins left="0.70866141732283472" right="0.70866141732283472" top="0.74803149606299213" bottom="0.74803149606299213" header="0.31496062992125984" footer="0.31496062992125984"/>
  <pageSetup scale="7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cp:lastPrinted>2018-08-08T19:55:42Z</cp:lastPrinted>
  <dcterms:created xsi:type="dcterms:W3CDTF">2018-08-07T18:03:18Z</dcterms:created>
  <dcterms:modified xsi:type="dcterms:W3CDTF">2018-08-08T19:56:49Z</dcterms:modified>
</cp:coreProperties>
</file>