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0"/>
  </bookViews>
  <sheets>
    <sheet name="Balance General " sheetId="1" r:id="rId1"/>
    <sheet name="Estad. Resultado" sheetId="2" r:id="rId2"/>
    <sheet name="Estado de Cambios en el Patrm." sheetId="3" state="hidden" r:id="rId3"/>
    <sheet name="Hoja3" sheetId="4" state="hidden" r:id="rId4"/>
  </sheets>
  <definedNames>
    <definedName name="_xlnm.Print_Area" localSheetId="0">'Balance General '!$A$1:$D$62</definedName>
    <definedName name="_xlnm.Print_Area" localSheetId="1">'Estad. Resultado'!$A$1:$H$57</definedName>
  </definedNames>
  <calcPr fullCalcOnLoad="1"/>
</workbook>
</file>

<file path=xl/sharedStrings.xml><?xml version="1.0" encoding="utf-8"?>
<sst xmlns="http://schemas.openxmlformats.org/spreadsheetml/2006/main" count="126" uniqueCount="119">
  <si>
    <t>Ingresos diversos</t>
  </si>
  <si>
    <t>Activo</t>
  </si>
  <si>
    <t>Disponible restringido</t>
  </si>
  <si>
    <t>Rendimientos por cobrar</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</si>
  <si>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</si>
  <si>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</si>
  <si>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</si>
  <si>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</si>
  <si>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</si>
  <si>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</si>
  <si>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</si>
  <si>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</si>
  <si>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</si>
  <si>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</si>
  <si>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</si>
  <si>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</si>
  <si>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</si>
  <si>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</si>
  <si>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</si>
  <si>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</si>
  <si>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</si>
  <si>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Cuentas y documentos por cobrar relacionadas</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</si>
  <si>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</si>
  <si>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</si>
  <si>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</si>
  <si>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</si>
  <si>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</si>
  <si>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</si>
  <si>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</si>
  <si>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</si>
  <si>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</si>
  <si>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</si>
  <si>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</si>
  <si>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</si>
  <si>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</si>
  <si>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</si>
  <si>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</si>
  <si>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</si>
  <si>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</si>
  <si>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</si>
  <si>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</si>
  <si>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Valores y bienes propios en custodia</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</si>
  <si>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</si>
  <si>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</si>
  <si>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</si>
  <si>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</si>
  <si>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</si>
  <si>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</si>
  <si>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</si>
  <si>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</si>
  <si>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</si>
  <si>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UTILIDAD(PERDIDA) RETENIDAS AL PRINCIPIAR EL AÑO</t>
  </si>
  <si>
    <t>MENOS</t>
  </si>
  <si>
    <t>TOTAL DE UTILIDADES RETENIDAS AL FINALIZAR EL AÑO</t>
  </si>
  <si>
    <t>DETERMINACIÓN DE LA UTILIDADES POR ACCION</t>
  </si>
  <si>
    <t>UTILIDADES DE EJERCICIO Y ANTES DE IMPUESTOS</t>
  </si>
  <si>
    <t>UTILIDAD DEL EJERCICIO Y ANTES DE PARTIDAS EXTRAORDINARIAS</t>
  </si>
  <si>
    <t>UTILIDAD DESPUES DE PARTIDAS EXTRAORDINARIAS</t>
  </si>
  <si>
    <t>No. DE ACCIONES COMUNES EN CIRCULACION</t>
  </si>
  <si>
    <t>VALOR NOMINAL POR ACCION</t>
  </si>
  <si>
    <t xml:space="preserve">Ingresos por servicios bursátiles </t>
  </si>
  <si>
    <t xml:space="preserve">Ingresos de operaciones por servicios de administración de cartera. </t>
  </si>
  <si>
    <t>Gastos de operación de servicios bursátiles</t>
  </si>
  <si>
    <t xml:space="preserve">Gastos de operación por servicios de administración de cartera.  </t>
  </si>
  <si>
    <t>Gastos generales de administración y de personal de operaciones bursátiles.</t>
  </si>
  <si>
    <t>Gastos por depreciación, amortización y deterioro por operaciones corrientes</t>
  </si>
  <si>
    <t>Gastos por depreciación de propiedad planta y equipo imputado a cartera</t>
  </si>
  <si>
    <t>Desvalorización de activos de largo plazo poseidos para la venta</t>
  </si>
  <si>
    <t>Operaciones de compraventa de moneda extranjera</t>
  </si>
  <si>
    <t>Ingresos por inversiones financieras</t>
  </si>
  <si>
    <t xml:space="preserve">Gastos de operaciones por cambio de moneda extranjera </t>
  </si>
  <si>
    <t xml:space="preserve">Gastos de operación por inversiones propias </t>
  </si>
  <si>
    <t xml:space="preserve">Otros gastos financieros </t>
  </si>
  <si>
    <t>Pérdidas en venta de activos</t>
  </si>
  <si>
    <t xml:space="preserve">Impuesto sobre la renta </t>
  </si>
  <si>
    <t>Ingresos extraordinarios</t>
  </si>
  <si>
    <t>Gastos extraordinarios</t>
  </si>
  <si>
    <t>Dividendos decretados</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</si>
  <si>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</si>
  <si>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</si>
  <si>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</si>
  <si>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</si>
  <si>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</si>
  <si>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</si>
  <si>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</si>
  <si>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</si>
  <si>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</si>
  <si>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</si>
  <si>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Ingresos Extraordinarios</t>
  </si>
  <si>
    <t>Gastos Extraordinarios</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</si>
  <si>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</si>
  <si>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</si>
  <si>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</si>
  <si>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</si>
  <si>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</si>
  <si>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</si>
  <si>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</si>
  <si>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</si>
  <si>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</si>
  <si>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</si>
  <si>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</si>
  <si>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</si>
  <si>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</si>
  <si>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</si>
  <si>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</si>
  <si>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</si>
  <si>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</si>
  <si>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</si>
  <si>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</si>
  <si>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</si>
  <si>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</si>
  <si>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</si>
  <si>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</si>
  <si>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PRIVAL SECURITIES EL SALVADOR, S.A. DE C.V.</t>
  </si>
  <si>
    <t>CASA DE CORREDORES DE BOLSA</t>
  </si>
  <si>
    <t>Gastos de Operacion</t>
  </si>
  <si>
    <t>Balance General al 30 de Junio de 2018</t>
  </si>
  <si>
    <t>Estado de resultados del 1°de Enero al 30 de Junio de 2018</t>
  </si>
  <si>
    <t>(Expresado en Miles de Dólares de los Estados Unidos de América)</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</si>
</sst>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
    <numFmt numFmtId="208" formatCode="###,###,##0.00"/>
    <numFmt numFmtId="209" formatCode="########0.00"/>
  </numFmts>
  <fonts count="34">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
      <b/>
      <sz val="8"/>
      <color indexed="8"/>
      <name val="Arial"/>
      <family val="2"/>
    </font>
    <font>
      <sz val="8"/>
      <color indexed="8"/>
      <name val="Calibri"/>
      <family val="2"/>
    </font>
    <font>
      <sz val="8"/>
      <color indexed="8"/>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103">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Border="1" applyAlignment="1">
      <alignment/>
    </xf>
    <xf numFmtId="43" fontId="2" fillId="24" borderId="0" xfId="49" applyFont="1" applyFill="1" applyAlignment="1">
      <alignment/>
    </xf>
    <xf numFmtId="0" fontId="1" fillId="24" borderId="0" xfId="0" applyFont="1" applyFill="1" applyAlignment="1">
      <alignment horizontal="justify" vertical="justify" wrapText="1"/>
    </xf>
    <xf numFmtId="0" fontId="1" fillId="24" borderId="0" xfId="0" applyFont="1" applyFill="1" applyAlignment="1">
      <alignment horizontal="center"/>
    </xf>
    <xf numFmtId="44" fontId="2" fillId="24" borderId="0" xfId="0" applyNumberFormat="1" applyFont="1" applyFill="1" applyAlignment="1">
      <alignment/>
    </xf>
    <xf numFmtId="0" fontId="6" fillId="24" borderId="0" xfId="55" applyFill="1">
      <alignment/>
      <protection/>
    </xf>
    <xf numFmtId="0" fontId="24" fillId="24" borderId="0" xfId="55" applyFont="1" applyFill="1" applyAlignment="1">
      <alignment horizontal="justify"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44" fontId="2" fillId="24" borderId="11" xfId="49" applyNumberFormat="1" applyFont="1" applyFill="1" applyBorder="1" applyAlignment="1">
      <alignment/>
    </xf>
    <xf numFmtId="0" fontId="24" fillId="24" borderId="0" xfId="55" applyFont="1" applyFill="1" applyAlignment="1">
      <alignment horizontal="left" vertical="top" wrapText="1"/>
      <protection/>
    </xf>
    <xf numFmtId="44" fontId="23" fillId="24" borderId="0" xfId="55" applyNumberFormat="1" applyFont="1" applyFill="1" applyBorder="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44" fontId="23" fillId="24" borderId="0" xfId="55" applyNumberFormat="1" applyFont="1" applyFill="1" applyAlignment="1">
      <alignment vertical="top" wrapText="1"/>
      <protection/>
    </xf>
    <xf numFmtId="0" fontId="23" fillId="24" borderId="0" xfId="55" applyFont="1" applyFill="1" applyAlignment="1">
      <alignment horizontal="left" vertical="top" wrapText="1"/>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0" fontId="28" fillId="24" borderId="0" xfId="0" applyFont="1" applyFill="1" applyBorder="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44" fontId="1" fillId="24" borderId="0" xfId="49" applyNumberFormat="1" applyFont="1" applyFill="1" applyAlignment="1">
      <alignment horizontal="center" vertical="center" wrapText="1"/>
    </xf>
    <xf numFmtId="0" fontId="2" fillId="24" borderId="12" xfId="0" applyFont="1" applyFill="1" applyBorder="1" applyAlignment="1">
      <alignment/>
    </xf>
    <xf numFmtId="0" fontId="2" fillId="24" borderId="0" xfId="0" applyFont="1" applyFill="1" applyBorder="1" applyAlignment="1">
      <alignment/>
    </xf>
    <xf numFmtId="44" fontId="1" fillId="24" borderId="12" xfId="49" applyNumberFormat="1" applyFont="1" applyFill="1" applyBorder="1" applyAlignment="1">
      <alignment horizontal="center"/>
    </xf>
    <xf numFmtId="0" fontId="2" fillId="24" borderId="0" xfId="0" applyFont="1" applyFill="1" applyAlignment="1">
      <alignment wrapText="1"/>
    </xf>
    <xf numFmtId="43" fontId="2" fillId="24" borderId="0" xfId="49" applyNumberFormat="1" applyFont="1" applyFill="1" applyAlignment="1">
      <alignment/>
    </xf>
    <xf numFmtId="43" fontId="1" fillId="24" borderId="0" xfId="49" applyNumberFormat="1" applyFont="1" applyFill="1" applyAlignment="1">
      <alignment/>
    </xf>
    <xf numFmtId="43" fontId="1" fillId="24" borderId="11" xfId="49" applyNumberFormat="1" applyFont="1" applyFill="1" applyBorder="1" applyAlignment="1">
      <alignment/>
    </xf>
    <xf numFmtId="43" fontId="2" fillId="24" borderId="11" xfId="49" applyNumberFormat="1"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9" fillId="24" borderId="0" xfId="55" applyFont="1" applyFill="1" applyAlignment="1">
      <alignment horizontal="center" vertical="top" wrapText="1"/>
      <protection/>
    </xf>
    <xf numFmtId="0" fontId="26" fillId="24" borderId="0" xfId="0" applyFont="1" applyFill="1" applyAlignment="1">
      <alignment/>
    </xf>
    <xf numFmtId="0" fontId="0" fillId="24" borderId="0" xfId="0" applyFont="1" applyFill="1" applyAlignment="1">
      <alignment/>
    </xf>
    <xf numFmtId="0" fontId="26" fillId="24" borderId="0" xfId="0" applyFont="1" applyFill="1" applyAlignment="1">
      <alignment horizontal="left"/>
    </xf>
    <xf numFmtId="0" fontId="0" fillId="24" borderId="0" xfId="0" applyFont="1" applyFill="1" applyBorder="1" applyAlignment="1">
      <alignment horizontal="left"/>
    </xf>
    <xf numFmtId="0" fontId="26" fillId="24" borderId="0" xfId="0" applyFont="1" applyFill="1" applyBorder="1" applyAlignment="1">
      <alignment horizontal="left"/>
    </xf>
    <xf numFmtId="0" fontId="0" fillId="24" borderId="0" xfId="0" applyFont="1" applyFill="1" applyBorder="1" applyAlignment="1">
      <alignment/>
    </xf>
    <xf numFmtId="0" fontId="23" fillId="24" borderId="0" xfId="55" applyFont="1" applyFill="1" applyAlignment="1">
      <alignment horizontal="right" vertical="top" wrapText="1"/>
      <protection/>
    </xf>
    <xf numFmtId="43" fontId="24" fillId="24" borderId="0" xfId="49" applyFont="1" applyFill="1" applyAlignment="1">
      <alignment vertical="top" wrapText="1"/>
    </xf>
    <xf numFmtId="44" fontId="27" fillId="24" borderId="0" xfId="49" applyNumberFormat="1" applyFont="1" applyFill="1" applyAlignment="1">
      <alignment/>
    </xf>
    <xf numFmtId="0" fontId="30" fillId="24" borderId="0" xfId="55" applyFont="1" applyFill="1" applyAlignment="1">
      <alignment vertical="top" wrapText="1"/>
      <protection/>
    </xf>
    <xf numFmtId="0" fontId="31" fillId="24" borderId="0" xfId="55" applyFont="1" applyFill="1">
      <alignment/>
      <protection/>
    </xf>
    <xf numFmtId="44" fontId="27" fillId="24" borderId="11" xfId="49" applyNumberFormat="1" applyFont="1" applyFill="1" applyBorder="1" applyAlignment="1">
      <alignment/>
    </xf>
    <xf numFmtId="44" fontId="33" fillId="24" borderId="10" xfId="49" applyNumberFormat="1" applyFont="1" applyFill="1" applyBorder="1" applyAlignment="1">
      <alignment/>
    </xf>
    <xf numFmtId="44" fontId="6" fillId="24" borderId="0" xfId="55" applyNumberFormat="1" applyFill="1">
      <alignment/>
      <protection/>
    </xf>
    <xf numFmtId="44" fontId="5" fillId="25" borderId="0" xfId="0" applyNumberFormat="1" applyFont="1" applyFill="1" applyAlignment="1">
      <alignment horizontal="center"/>
    </xf>
    <xf numFmtId="194" fontId="1" fillId="25" borderId="0" xfId="49" applyNumberFormat="1" applyFont="1" applyFill="1" applyAlignment="1">
      <alignment horizontal="center"/>
    </xf>
    <xf numFmtId="44" fontId="1" fillId="25" borderId="0" xfId="49" applyNumberFormat="1" applyFont="1" applyFill="1" applyAlignment="1">
      <alignment/>
    </xf>
    <xf numFmtId="43" fontId="2" fillId="25" borderId="0" xfId="49" applyNumberFormat="1" applyFont="1" applyFill="1" applyAlignment="1">
      <alignment/>
    </xf>
    <xf numFmtId="43" fontId="1" fillId="25" borderId="0" xfId="49" applyNumberFormat="1" applyFont="1" applyFill="1" applyAlignment="1">
      <alignment/>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3" fontId="2" fillId="25" borderId="0" xfId="49" applyNumberFormat="1" applyFont="1" applyFill="1" applyBorder="1" applyAlignment="1">
      <alignment/>
    </xf>
    <xf numFmtId="44" fontId="1" fillId="25" borderId="0" xfId="49" applyNumberFormat="1" applyFont="1" applyFill="1" applyBorder="1" applyAlignment="1">
      <alignment/>
    </xf>
    <xf numFmtId="4" fontId="2" fillId="25" borderId="0" xfId="0" applyNumberFormat="1" applyFont="1" applyFill="1" applyAlignment="1">
      <alignment horizontal="centerContinuous"/>
    </xf>
    <xf numFmtId="43" fontId="6" fillId="24" borderId="0" xfId="49" applyFont="1" applyFill="1" applyAlignment="1">
      <alignment/>
    </xf>
    <xf numFmtId="43" fontId="6" fillId="24" borderId="0" xfId="55" applyNumberFormat="1" applyFill="1">
      <alignment/>
      <protection/>
    </xf>
    <xf numFmtId="43" fontId="1" fillId="25" borderId="0" xfId="49" applyNumberFormat="1" applyFont="1" applyFill="1" applyBorder="1" applyAlignment="1">
      <alignment/>
    </xf>
    <xf numFmtId="0" fontId="23" fillId="24" borderId="0" xfId="55" applyFont="1" applyFill="1" applyAlignment="1">
      <alignment horizontal="center"/>
      <protection/>
    </xf>
    <xf numFmtId="0" fontId="0" fillId="25" borderId="0" xfId="0" applyFont="1" applyFill="1" applyAlignment="1">
      <alignment/>
    </xf>
    <xf numFmtId="0" fontId="2" fillId="25" borderId="0" xfId="0" applyFont="1" applyFill="1" applyBorder="1" applyAlignment="1">
      <alignment/>
    </xf>
    <xf numFmtId="43" fontId="2" fillId="25" borderId="0" xfId="49" applyFont="1" applyFill="1" applyBorder="1" applyAlignment="1">
      <alignment/>
    </xf>
    <xf numFmtId="43" fontId="2" fillId="25" borderId="0" xfId="0" applyNumberFormat="1" applyFont="1" applyFill="1" applyBorder="1" applyAlignment="1">
      <alignment/>
    </xf>
    <xf numFmtId="0" fontId="1" fillId="26" borderId="0" xfId="0" applyFont="1" applyFill="1" applyBorder="1" applyAlignment="1">
      <alignment vertical="center"/>
    </xf>
    <xf numFmtId="43" fontId="2" fillId="26" borderId="0" xfId="49" applyFont="1" applyFill="1" applyBorder="1" applyAlignment="1">
      <alignment vertical="center"/>
    </xf>
    <xf numFmtId="0" fontId="2" fillId="26" borderId="0" xfId="0" applyFont="1" applyFill="1" applyBorder="1" applyAlignment="1">
      <alignment vertical="center"/>
    </xf>
    <xf numFmtId="0" fontId="0" fillId="26" borderId="0" xfId="0" applyFont="1" applyFill="1" applyBorder="1" applyAlignment="1">
      <alignment vertical="center"/>
    </xf>
    <xf numFmtId="43" fontId="0" fillId="26" borderId="0" xfId="49" applyFont="1" applyFill="1" applyBorder="1" applyAlignment="1">
      <alignment vertical="center"/>
    </xf>
    <xf numFmtId="43" fontId="6" fillId="24" borderId="0" xfId="55" applyNumberFormat="1" applyFill="1" applyAlignment="1">
      <alignment horizontal="left"/>
      <protection/>
    </xf>
    <xf numFmtId="43" fontId="2" fillId="27" borderId="0" xfId="49" applyFont="1" applyFill="1" applyAlignment="1">
      <alignment/>
    </xf>
    <xf numFmtId="43" fontId="0" fillId="24" borderId="0" xfId="0" applyNumberFormat="1" applyFont="1" applyFill="1" applyBorder="1" applyAlignment="1">
      <alignment/>
    </xf>
    <xf numFmtId="0" fontId="1" fillId="24" borderId="0" xfId="0" applyFont="1" applyFill="1" applyAlignment="1">
      <alignment horizontal="center"/>
    </xf>
    <xf numFmtId="0" fontId="26" fillId="24" borderId="0" xfId="0" applyFont="1" applyFill="1" applyAlignment="1">
      <alignment horizontal="center"/>
    </xf>
    <xf numFmtId="0" fontId="5" fillId="24" borderId="0" xfId="0" applyFont="1" applyFill="1" applyAlignment="1">
      <alignment horizontal="center"/>
    </xf>
    <xf numFmtId="0" fontId="1" fillId="25" borderId="0" xfId="0" applyFont="1" applyFill="1" applyBorder="1" applyAlignment="1">
      <alignment horizontal="center"/>
    </xf>
    <xf numFmtId="0" fontId="23" fillId="24" borderId="0" xfId="55" applyFont="1" applyFill="1" applyAlignment="1">
      <alignment vertical="top" wrapText="1"/>
      <protection/>
    </xf>
    <xf numFmtId="0" fontId="24" fillId="24" borderId="0" xfId="55" applyFont="1" applyFill="1" applyAlignment="1">
      <alignment horizontal="left" vertical="top" wrapText="1" indent="4"/>
      <protection/>
    </xf>
    <xf numFmtId="0" fontId="30" fillId="24" borderId="0" xfId="55" applyFont="1" applyFill="1" applyAlignment="1">
      <alignment horizontal="left" vertical="top" wrapText="1" indent="2"/>
      <protection/>
    </xf>
    <xf numFmtId="0" fontId="24" fillId="24" borderId="0" xfId="55" applyFont="1" applyFill="1" applyAlignment="1">
      <alignment vertical="top" wrapText="1"/>
      <protection/>
    </xf>
    <xf numFmtId="0" fontId="32" fillId="24" borderId="0" xfId="55" applyFont="1" applyFill="1" applyAlignment="1">
      <alignment horizontal="left" vertical="top" wrapText="1" indent="2"/>
      <protection/>
    </xf>
    <xf numFmtId="0" fontId="23" fillId="24" borderId="0" xfId="55" applyFont="1" applyFill="1" applyAlignment="1">
      <alignment horizontal="left" vertical="top" wrapText="1" indent="2"/>
      <protection/>
    </xf>
    <xf numFmtId="0" fontId="23"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9" fillId="24" borderId="0" xfId="55" applyFont="1" applyFill="1" applyAlignment="1">
      <alignment horizontal="center" vertical="top" wrapText="1"/>
      <protection/>
    </xf>
    <xf numFmtId="43" fontId="23" fillId="24" borderId="0" xfId="55" applyNumberFormat="1" applyFont="1" applyFill="1" applyAlignment="1">
      <alignment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82"/>
  <sheetViews>
    <sheetView tabSelected="1" view="pageBreakPreview" zoomScaleSheetLayoutView="100" workbookViewId="0" topLeftCell="A1">
      <selection activeCell="A5" sqref="A5:D5"/>
    </sheetView>
  </sheetViews>
  <sheetFormatPr defaultColWidth="11.421875" defaultRowHeight="12.75"/>
  <cols>
    <col min="1" max="1" width="5.7109375" style="1" customWidth="1"/>
    <col min="2" max="2" width="63.28125" style="1" customWidth="1"/>
    <col min="3" max="3" width="2.28125" style="1" customWidth="1"/>
    <col min="4" max="4" width="17.00390625" style="66" customWidth="1"/>
    <col min="5" max="5" width="12.421875" style="1" bestFit="1" customWidth="1"/>
    <col min="6" max="6" width="25.57421875" style="1" customWidth="1"/>
    <col min="7" max="7" width="14.28125" style="1" customWidth="1"/>
    <col min="8" max="8" width="13.00390625" style="1" bestFit="1" customWidth="1"/>
    <col min="9" max="16384" width="11.421875" style="1" customWidth="1"/>
  </cols>
  <sheetData>
    <row r="1" spans="2:4" ht="12">
      <c r="B1" s="10"/>
      <c r="D1" s="1"/>
    </row>
    <row r="2" spans="1:4" ht="12.75" customHeight="1">
      <c r="A2" s="90" t="s">
        <v>113</v>
      </c>
      <c r="B2" s="90"/>
      <c r="C2" s="90"/>
      <c r="D2" s="90"/>
    </row>
    <row r="3" spans="1:4" ht="12.75" customHeight="1">
      <c r="A3" s="89" t="s">
        <v>114</v>
      </c>
      <c r="B3" s="89"/>
      <c r="C3" s="89"/>
      <c r="D3" s="89"/>
    </row>
    <row r="4" spans="1:6" ht="12.75" customHeight="1">
      <c r="A4" s="89" t="s">
        <v>116</v>
      </c>
      <c r="B4" s="89"/>
      <c r="C4" s="89"/>
      <c r="D4" s="89"/>
      <c r="F4" s="8"/>
    </row>
    <row r="5" spans="1:4" ht="12.75" customHeight="1">
      <c r="A5" s="91" t="s">
        <v>118</v>
      </c>
      <c r="B5" s="91"/>
      <c r="C5" s="91"/>
      <c r="D5" s="91"/>
    </row>
    <row r="6" spans="2:4" ht="12">
      <c r="B6" s="2"/>
      <c r="D6" s="60"/>
    </row>
    <row r="7" ht="12">
      <c r="D7" s="61"/>
    </row>
    <row r="8" spans="1:4" ht="12" customHeight="1">
      <c r="A8" s="46"/>
      <c r="B8" s="46" t="s">
        <v>1</v>
      </c>
      <c r="D8" s="62"/>
    </row>
    <row r="9" spans="1:6" ht="12" customHeight="1">
      <c r="A9" s="46"/>
      <c r="B9" s="46" t="s">
        <v>78</v>
      </c>
      <c r="D9" s="62">
        <f>SUM(D10:D18)</f>
        <v>517.9870999999999</v>
      </c>
      <c r="F9" s="87"/>
    </row>
    <row r="10" spans="1:6" ht="12" customHeight="1">
      <c r="A10" s="47"/>
      <c r="B10" s="47" t="s">
        <v>18</v>
      </c>
      <c r="D10" s="63">
        <v>0.2</v>
      </c>
      <c r="F10" s="87"/>
    </row>
    <row r="11" spans="1:6" ht="12" customHeight="1">
      <c r="A11" s="47"/>
      <c r="B11" s="47" t="s">
        <v>17</v>
      </c>
      <c r="D11" s="63">
        <v>264.14857</v>
      </c>
      <c r="F11" s="87"/>
    </row>
    <row r="12" spans="1:7" ht="12" customHeight="1">
      <c r="A12" s="47"/>
      <c r="B12" s="47" t="s">
        <v>2</v>
      </c>
      <c r="D12" s="63">
        <v>8.2</v>
      </c>
      <c r="F12" s="87"/>
      <c r="G12" s="8"/>
    </row>
    <row r="13" spans="1:7" ht="12" customHeight="1">
      <c r="A13" s="47"/>
      <c r="B13" s="47" t="s">
        <v>19</v>
      </c>
      <c r="D13" s="63">
        <v>72.1628</v>
      </c>
      <c r="E13" s="8"/>
      <c r="F13" s="87"/>
      <c r="G13" s="8"/>
    </row>
    <row r="14" spans="1:7" ht="12" customHeight="1">
      <c r="A14" s="47"/>
      <c r="B14" s="47" t="s">
        <v>20</v>
      </c>
      <c r="D14" s="63">
        <v>14.22949</v>
      </c>
      <c r="E14" s="8"/>
      <c r="F14" s="8"/>
      <c r="G14" s="8"/>
    </row>
    <row r="15" spans="1:6" ht="12" customHeight="1">
      <c r="A15" s="47"/>
      <c r="B15" s="47" t="s">
        <v>21</v>
      </c>
      <c r="D15" s="63">
        <v>150.25</v>
      </c>
      <c r="E15" s="8"/>
      <c r="F15" s="8"/>
    </row>
    <row r="16" spans="1:6" ht="12" customHeight="1">
      <c r="A16" s="47"/>
      <c r="B16" s="47" t="s">
        <v>3</v>
      </c>
      <c r="D16" s="63">
        <v>0.19057</v>
      </c>
      <c r="F16" s="43"/>
    </row>
    <row r="17" spans="1:6" ht="12" customHeight="1">
      <c r="A17" s="47"/>
      <c r="B17" s="47" t="s">
        <v>4</v>
      </c>
      <c r="D17" s="63">
        <v>5.30024</v>
      </c>
      <c r="E17" s="8"/>
      <c r="F17" s="8"/>
    </row>
    <row r="18" spans="1:6" ht="12" customHeight="1">
      <c r="A18" s="47"/>
      <c r="B18" s="47" t="s">
        <v>5</v>
      </c>
      <c r="D18" s="63">
        <v>3.30543</v>
      </c>
      <c r="E18" s="8"/>
      <c r="F18" s="43"/>
    </row>
    <row r="19" spans="1:6" ht="12" customHeight="1">
      <c r="A19" s="46"/>
      <c r="B19" s="46" t="s">
        <v>25</v>
      </c>
      <c r="D19" s="64">
        <f>SUM(D20:D23)</f>
        <v>52.48486</v>
      </c>
      <c r="E19" s="43"/>
      <c r="F19" s="43"/>
    </row>
    <row r="20" spans="1:6" ht="12" customHeight="1">
      <c r="A20" s="47"/>
      <c r="B20" s="77" t="s">
        <v>22</v>
      </c>
      <c r="D20" s="63">
        <v>0.67986</v>
      </c>
      <c r="F20" s="43"/>
    </row>
    <row r="21" spans="1:4" ht="12" customHeight="1">
      <c r="A21" s="47"/>
      <c r="B21" s="47" t="s">
        <v>23</v>
      </c>
      <c r="D21" s="63">
        <v>3.7539000000000002</v>
      </c>
    </row>
    <row r="22" spans="1:4" ht="12" customHeight="1">
      <c r="A22" s="47"/>
      <c r="B22" s="47" t="s">
        <v>24</v>
      </c>
      <c r="D22" s="63">
        <v>39.604</v>
      </c>
    </row>
    <row r="23" spans="1:7" ht="12" customHeight="1">
      <c r="A23" s="47"/>
      <c r="B23" s="47" t="s">
        <v>6</v>
      </c>
      <c r="D23" s="63">
        <v>8.4471</v>
      </c>
      <c r="E23" s="8"/>
      <c r="F23" s="8"/>
      <c r="G23" s="8"/>
    </row>
    <row r="24" spans="1:8" ht="12" customHeight="1" thickBot="1">
      <c r="A24" s="47"/>
      <c r="B24" s="48" t="s">
        <v>7</v>
      </c>
      <c r="D24" s="65">
        <f>+D19+D9</f>
        <v>570.47196</v>
      </c>
      <c r="E24" s="8"/>
      <c r="F24" s="8"/>
      <c r="G24" s="8"/>
      <c r="H24" s="43"/>
    </row>
    <row r="25" spans="1:7" ht="12" customHeight="1" thickTop="1">
      <c r="A25" s="47"/>
      <c r="B25" s="47"/>
      <c r="E25" s="8"/>
      <c r="F25" s="8"/>
      <c r="G25" s="8"/>
    </row>
    <row r="26" spans="1:7" ht="12" customHeight="1">
      <c r="A26" s="46"/>
      <c r="B26" s="46" t="s">
        <v>8</v>
      </c>
      <c r="D26" s="62"/>
      <c r="F26" s="8"/>
      <c r="G26" s="8"/>
    </row>
    <row r="27" spans="1:7" ht="12" customHeight="1">
      <c r="A27" s="46"/>
      <c r="B27" s="46" t="s">
        <v>26</v>
      </c>
      <c r="D27" s="62">
        <f>SUM(D28:D29)</f>
        <v>84.17341</v>
      </c>
      <c r="F27" s="8"/>
      <c r="G27" s="8"/>
    </row>
    <row r="28" spans="1:4" ht="12" customHeight="1">
      <c r="A28" s="47"/>
      <c r="B28" s="47" t="s">
        <v>9</v>
      </c>
      <c r="D28" s="63">
        <v>80.926</v>
      </c>
    </row>
    <row r="29" spans="1:9" ht="12" customHeight="1">
      <c r="A29" s="47"/>
      <c r="B29" s="47" t="s">
        <v>10</v>
      </c>
      <c r="D29" s="63">
        <v>3.24741</v>
      </c>
      <c r="E29" s="34"/>
      <c r="F29" s="34"/>
      <c r="G29" s="34"/>
      <c r="H29" s="34"/>
      <c r="I29" s="34"/>
    </row>
    <row r="30" spans="1:9" ht="12" customHeight="1">
      <c r="A30" s="46"/>
      <c r="B30" s="46" t="s">
        <v>27</v>
      </c>
      <c r="D30" s="62">
        <f>SUM(D31:D31)</f>
        <v>3.9479</v>
      </c>
      <c r="E30" s="92"/>
      <c r="F30" s="92"/>
      <c r="G30" s="92"/>
      <c r="H30" s="51"/>
      <c r="I30" s="34"/>
    </row>
    <row r="31" spans="1:9" ht="12" customHeight="1">
      <c r="A31" s="47"/>
      <c r="B31" s="47" t="s">
        <v>28</v>
      </c>
      <c r="D31" s="63">
        <v>3.9479</v>
      </c>
      <c r="E31" s="78"/>
      <c r="F31" s="79"/>
      <c r="G31" s="79"/>
      <c r="H31" s="51"/>
      <c r="I31" s="34"/>
    </row>
    <row r="32" spans="1:9" ht="12" customHeight="1" thickBot="1">
      <c r="A32" s="47"/>
      <c r="B32" s="48" t="s">
        <v>11</v>
      </c>
      <c r="D32" s="67">
        <f>+D30+D27</f>
        <v>88.12131000000001</v>
      </c>
      <c r="E32" s="78"/>
      <c r="F32" s="79"/>
      <c r="G32" s="79"/>
      <c r="H32" s="51"/>
      <c r="I32" s="34"/>
    </row>
    <row r="33" spans="1:9" ht="12" customHeight="1" thickTop="1">
      <c r="A33" s="47"/>
      <c r="B33" s="46"/>
      <c r="D33" s="62"/>
      <c r="E33" s="78"/>
      <c r="F33" s="79"/>
      <c r="G33" s="79"/>
      <c r="H33" s="51"/>
      <c r="I33" s="34"/>
    </row>
    <row r="34" spans="1:9" ht="12" customHeight="1">
      <c r="A34" s="46"/>
      <c r="B34" s="46" t="s">
        <v>29</v>
      </c>
      <c r="C34" s="43"/>
      <c r="D34" s="62">
        <f>SUM(D35)+D37+D41+D39</f>
        <v>482.35065000000003</v>
      </c>
      <c r="E34" s="81"/>
      <c r="F34" s="82"/>
      <c r="G34" s="80"/>
      <c r="H34" s="51"/>
      <c r="I34" s="34"/>
    </row>
    <row r="35" spans="1:9" ht="12" customHeight="1">
      <c r="A35" s="46"/>
      <c r="B35" s="46" t="s">
        <v>12</v>
      </c>
      <c r="D35" s="64">
        <f>+D36</f>
        <v>600</v>
      </c>
      <c r="E35" s="83"/>
      <c r="F35" s="82"/>
      <c r="G35" s="78"/>
      <c r="H35" s="51"/>
      <c r="I35" s="34"/>
    </row>
    <row r="36" spans="1:9" ht="12" customHeight="1">
      <c r="A36" s="47"/>
      <c r="B36" s="47" t="s">
        <v>13</v>
      </c>
      <c r="D36" s="63">
        <v>600</v>
      </c>
      <c r="E36" s="84"/>
      <c r="F36" s="85"/>
      <c r="G36" s="85"/>
      <c r="H36" s="88">
        <f>+F36-G36</f>
        <v>0</v>
      </c>
      <c r="I36" s="34"/>
    </row>
    <row r="37" spans="1:9" ht="12" customHeight="1">
      <c r="A37" s="46"/>
      <c r="B37" s="46" t="s">
        <v>14</v>
      </c>
      <c r="D37" s="64">
        <f>SUM(D38)</f>
        <v>86.42933000000001</v>
      </c>
      <c r="E37" s="83"/>
      <c r="F37" s="82"/>
      <c r="G37" s="34"/>
      <c r="H37" s="34"/>
      <c r="I37" s="34"/>
    </row>
    <row r="38" spans="1:9" ht="12" customHeight="1">
      <c r="A38" s="47"/>
      <c r="B38" s="47" t="s">
        <v>14</v>
      </c>
      <c r="D38" s="63">
        <v>86.42933000000001</v>
      </c>
      <c r="E38" s="83"/>
      <c r="F38" s="82"/>
      <c r="G38" s="34"/>
      <c r="H38" s="34"/>
      <c r="I38" s="34"/>
    </row>
    <row r="39" spans="1:9" ht="12" customHeight="1">
      <c r="A39" s="46"/>
      <c r="B39" s="46" t="s">
        <v>30</v>
      </c>
      <c r="D39" s="64">
        <f>+D40</f>
        <v>-35.6289</v>
      </c>
      <c r="E39" s="34"/>
      <c r="F39" s="7"/>
      <c r="G39" s="34"/>
      <c r="H39" s="34"/>
      <c r="I39" s="34"/>
    </row>
    <row r="40" spans="1:4" ht="12" customHeight="1">
      <c r="A40" s="47"/>
      <c r="B40" s="47" t="s">
        <v>31</v>
      </c>
      <c r="D40" s="63">
        <v>-35.6289</v>
      </c>
    </row>
    <row r="41" spans="1:4" ht="12" customHeight="1">
      <c r="A41" s="46"/>
      <c r="B41" s="46" t="s">
        <v>15</v>
      </c>
      <c r="D41" s="68">
        <f>SUM(D42:D43)</f>
        <v>-168.44977999999998</v>
      </c>
    </row>
    <row r="42" spans="1:8" ht="12" customHeight="1">
      <c r="A42" s="47"/>
      <c r="B42" s="47" t="s">
        <v>32</v>
      </c>
      <c r="D42" s="63">
        <v>-96.75975</v>
      </c>
      <c r="F42" s="43"/>
      <c r="G42" s="43"/>
      <c r="H42" s="43">
        <f>+F42-G42</f>
        <v>0</v>
      </c>
    </row>
    <row r="43" spans="1:4" ht="12" customHeight="1">
      <c r="A43" s="47"/>
      <c r="B43" s="47" t="s">
        <v>33</v>
      </c>
      <c r="D43" s="63">
        <v>-71.69002999999998</v>
      </c>
    </row>
    <row r="44" spans="1:4" ht="12" customHeight="1" thickBot="1">
      <c r="A44" s="47"/>
      <c r="B44" s="46" t="s">
        <v>34</v>
      </c>
      <c r="C44" s="11"/>
      <c r="D44" s="65">
        <f>+D32+D34</f>
        <v>570.4719600000001</v>
      </c>
    </row>
    <row r="45" spans="1:2" ht="12" customHeight="1" thickTop="1">
      <c r="A45" s="47"/>
      <c r="B45" s="46"/>
    </row>
    <row r="46" spans="1:2" ht="12" customHeight="1">
      <c r="A46" s="47"/>
      <c r="B46" s="46" t="s">
        <v>35</v>
      </c>
    </row>
    <row r="47" spans="1:2" ht="12" customHeight="1">
      <c r="A47" s="47"/>
      <c r="B47" s="46" t="s">
        <v>36</v>
      </c>
    </row>
    <row r="48" spans="1:4" ht="12" customHeight="1">
      <c r="A48" s="47"/>
      <c r="B48" s="46" t="s">
        <v>37</v>
      </c>
      <c r="D48" s="62">
        <f>SUM(D49:D50)</f>
        <v>172.16699</v>
      </c>
    </row>
    <row r="49" spans="1:4" ht="12" customHeight="1">
      <c r="A49" s="47"/>
      <c r="B49" s="47" t="s">
        <v>38</v>
      </c>
      <c r="D49" s="70">
        <v>114.28571000000001</v>
      </c>
    </row>
    <row r="50" spans="1:4" ht="12" customHeight="1">
      <c r="A50" s="47"/>
      <c r="B50" s="47" t="s">
        <v>39</v>
      </c>
      <c r="D50" s="63">
        <v>57.88128</v>
      </c>
    </row>
    <row r="51" spans="1:4" ht="12" customHeight="1">
      <c r="A51" s="46"/>
      <c r="B51" s="46" t="s">
        <v>40</v>
      </c>
      <c r="D51" s="64">
        <v>28.9</v>
      </c>
    </row>
    <row r="52" spans="1:4" ht="12" customHeight="1">
      <c r="A52" s="47"/>
      <c r="B52" s="47" t="s">
        <v>41</v>
      </c>
      <c r="D52" s="63">
        <v>28.9</v>
      </c>
    </row>
    <row r="53" spans="1:4" ht="12" customHeight="1" thickBot="1">
      <c r="A53" s="47"/>
      <c r="B53" s="46" t="s">
        <v>42</v>
      </c>
      <c r="D53" s="67">
        <f>+D51+D48</f>
        <v>201.06699</v>
      </c>
    </row>
    <row r="54" spans="1:2" ht="12" customHeight="1" thickTop="1">
      <c r="A54" s="47"/>
      <c r="B54" s="47"/>
    </row>
    <row r="55" spans="1:2" ht="12" customHeight="1">
      <c r="A55" s="46"/>
      <c r="B55" s="46" t="s">
        <v>43</v>
      </c>
    </row>
    <row r="56" spans="1:4" ht="12" customHeight="1">
      <c r="A56" s="46"/>
      <c r="B56" s="48" t="s">
        <v>44</v>
      </c>
      <c r="D56" s="69">
        <f>+D57+D58</f>
        <v>172.16699</v>
      </c>
    </row>
    <row r="57" spans="1:4" ht="12" customHeight="1">
      <c r="A57" s="47"/>
      <c r="B57" s="47" t="s">
        <v>45</v>
      </c>
      <c r="D57" s="70">
        <v>114.28571000000001</v>
      </c>
    </row>
    <row r="58" spans="1:4" ht="12.75">
      <c r="A58" s="47"/>
      <c r="B58" s="49" t="s">
        <v>46</v>
      </c>
      <c r="D58" s="70">
        <v>57.88128</v>
      </c>
    </row>
    <row r="59" spans="1:4" ht="12.75">
      <c r="A59" s="46"/>
      <c r="B59" s="50" t="s">
        <v>47</v>
      </c>
      <c r="D59" s="75">
        <v>28.9</v>
      </c>
    </row>
    <row r="60" spans="1:4" ht="12.75">
      <c r="A60" s="47"/>
      <c r="B60" s="49" t="s">
        <v>48</v>
      </c>
      <c r="D60" s="70">
        <v>28.9</v>
      </c>
    </row>
    <row r="61" spans="1:4" ht="13.5" thickBot="1">
      <c r="A61" s="47"/>
      <c r="B61" s="46" t="s">
        <v>42</v>
      </c>
      <c r="D61" s="67">
        <f>+D59+D56</f>
        <v>201.06699</v>
      </c>
    </row>
    <row r="62" spans="2:4" ht="13.5" thickTop="1">
      <c r="B62" s="46"/>
      <c r="D62" s="71"/>
    </row>
    <row r="63" spans="2:4" ht="12">
      <c r="B63" s="3"/>
      <c r="D63" s="71"/>
    </row>
    <row r="64" spans="2:4" ht="12">
      <c r="B64" s="3"/>
      <c r="D64" s="71"/>
    </row>
    <row r="65" spans="2:4" ht="12">
      <c r="B65" s="3"/>
      <c r="D65" s="71"/>
    </row>
    <row r="66" spans="2:4" ht="12">
      <c r="B66" s="3"/>
      <c r="D66" s="71"/>
    </row>
    <row r="67" spans="2:4" ht="12">
      <c r="B67" s="3"/>
      <c r="D67" s="71"/>
    </row>
    <row r="68" spans="2:4" ht="12">
      <c r="B68" s="3"/>
      <c r="D68" s="71"/>
    </row>
    <row r="69" spans="2:4" ht="12">
      <c r="B69" s="3"/>
      <c r="D69" s="71"/>
    </row>
    <row r="70" spans="2:4" ht="12">
      <c r="B70" s="3"/>
      <c r="D70" s="71"/>
    </row>
    <row r="71" ht="12">
      <c r="D71" s="62"/>
    </row>
    <row r="72" ht="12">
      <c r="D72" s="62"/>
    </row>
    <row r="73" ht="12">
      <c r="D73" s="62"/>
    </row>
    <row r="74" ht="12">
      <c r="D74" s="62"/>
    </row>
    <row r="77" ht="16.5" customHeight="1"/>
    <row r="78" ht="12">
      <c r="D78" s="72"/>
    </row>
    <row r="79" ht="12">
      <c r="D79" s="72"/>
    </row>
    <row r="80" ht="12">
      <c r="D80" s="72"/>
    </row>
    <row r="82" ht="12">
      <c r="B82" s="9"/>
    </row>
  </sheetData>
  <sheetProtection/>
  <mergeCells count="5">
    <mergeCell ref="E30:G30"/>
    <mergeCell ref="A5:D5"/>
    <mergeCell ref="A4:D4"/>
    <mergeCell ref="A3:D3"/>
    <mergeCell ref="A2:D2"/>
  </mergeCells>
  <printOptions horizontalCentered="1"/>
  <pageMargins left="0" right="0" top="0" bottom="0.5905511811023623" header="0" footer="0"/>
  <pageSetup horizontalDpi="300" verticalDpi="300" orientation="portrait" r:id="rId1"/>
  <ignoredErrors>
    <ignoredError sqref="D48" formulaRange="1"/>
  </ignoredErrors>
</worksheet>
</file>

<file path=xl/worksheets/sheet2.xml><?xml version="1.0" encoding="utf-8"?>
<worksheet xmlns="http://schemas.openxmlformats.org/spreadsheetml/2006/main" xmlns:r="http://schemas.openxmlformats.org/officeDocument/2006/relationships">
  <dimension ref="C1:H55"/>
  <sheetViews>
    <sheetView view="pageBreakPreview" zoomScaleSheetLayoutView="100" zoomScalePageLayoutView="0" workbookViewId="0" topLeftCell="C1">
      <selection activeCell="D21" sqref="D21:F21"/>
    </sheetView>
  </sheetViews>
  <sheetFormatPr defaultColWidth="11.421875" defaultRowHeight="12.75"/>
  <cols>
    <col min="1" max="1" width="2.57421875" style="12" hidden="1" customWidth="1"/>
    <col min="2" max="2" width="7.28125" style="12" hidden="1" customWidth="1"/>
    <col min="3" max="3" width="5.421875" style="12" customWidth="1"/>
    <col min="4" max="4" width="7.28125" style="12" customWidth="1"/>
    <col min="5" max="5" width="9.00390625" style="12" customWidth="1"/>
    <col min="6" max="6" width="42.140625" style="12" customWidth="1"/>
    <col min="7" max="7" width="3.8515625" style="12" customWidth="1"/>
    <col min="8" max="8" width="13.421875" style="12" bestFit="1" customWidth="1"/>
    <col min="9" max="16384" width="11.421875" style="12" customWidth="1"/>
  </cols>
  <sheetData>
    <row r="1" spans="3:8" ht="15">
      <c r="C1" s="76"/>
      <c r="D1" s="76"/>
      <c r="E1" s="76"/>
      <c r="F1" s="76"/>
      <c r="H1" s="76"/>
    </row>
    <row r="2" spans="3:8" ht="15" customHeight="1">
      <c r="C2" s="99" t="s">
        <v>113</v>
      </c>
      <c r="D2" s="99"/>
      <c r="E2" s="99"/>
      <c r="F2" s="99"/>
      <c r="G2" s="99"/>
      <c r="H2" s="99"/>
    </row>
    <row r="3" spans="3:8" ht="15" customHeight="1">
      <c r="C3" s="100" t="s">
        <v>114</v>
      </c>
      <c r="D3" s="100"/>
      <c r="E3" s="100"/>
      <c r="F3" s="100"/>
      <c r="G3" s="100"/>
      <c r="H3" s="100"/>
    </row>
    <row r="4" spans="3:8" ht="15" customHeight="1">
      <c r="C4" s="100" t="s">
        <v>117</v>
      </c>
      <c r="D4" s="100"/>
      <c r="E4" s="100"/>
      <c r="F4" s="100"/>
      <c r="G4" s="100"/>
      <c r="H4" s="100"/>
    </row>
    <row r="5" spans="3:8" ht="15" customHeight="1">
      <c r="C5" s="101" t="s">
        <v>118</v>
      </c>
      <c r="D5" s="101"/>
      <c r="E5" s="101"/>
      <c r="F5" s="101"/>
      <c r="G5" s="101"/>
      <c r="H5" s="101"/>
    </row>
    <row r="6" spans="3:8" ht="15" customHeight="1">
      <c r="C6" s="45"/>
      <c r="D6" s="45"/>
      <c r="E6" s="45"/>
      <c r="F6" s="45"/>
      <c r="H6" s="45"/>
    </row>
    <row r="7" spans="3:8" ht="15" customHeight="1">
      <c r="C7" s="13"/>
      <c r="D7" s="13"/>
      <c r="E7" s="13"/>
      <c r="F7" s="13"/>
      <c r="H7" s="14"/>
    </row>
    <row r="8" spans="3:8" ht="15">
      <c r="C8" s="52"/>
      <c r="D8" s="93" t="s">
        <v>79</v>
      </c>
      <c r="E8" s="93"/>
      <c r="F8" s="93"/>
      <c r="H8" s="15"/>
    </row>
    <row r="9" spans="3:8" ht="15" customHeight="1">
      <c r="C9" s="52"/>
      <c r="D9" s="93" t="s">
        <v>80</v>
      </c>
      <c r="E9" s="93"/>
      <c r="F9" s="93"/>
      <c r="H9" s="4">
        <f>+H10+H11+H12</f>
        <v>285.56764999999996</v>
      </c>
    </row>
    <row r="10" spans="3:8" ht="15" customHeight="1">
      <c r="C10" s="19"/>
      <c r="D10" s="96" t="s">
        <v>60</v>
      </c>
      <c r="E10" s="96"/>
      <c r="F10" s="96"/>
      <c r="H10" s="37">
        <v>260.67812</v>
      </c>
    </row>
    <row r="11" spans="3:8" ht="15" customHeight="1" hidden="1">
      <c r="C11" s="19"/>
      <c r="D11" s="96" t="s">
        <v>61</v>
      </c>
      <c r="E11" s="96"/>
      <c r="F11" s="96"/>
      <c r="H11" s="37">
        <v>0</v>
      </c>
    </row>
    <row r="12" spans="3:8" ht="15" customHeight="1">
      <c r="C12" s="19"/>
      <c r="D12" s="96" t="s">
        <v>0</v>
      </c>
      <c r="E12" s="96"/>
      <c r="F12" s="96"/>
      <c r="H12" s="40">
        <v>24.88953</v>
      </c>
    </row>
    <row r="13" spans="3:8" ht="15">
      <c r="C13" s="19"/>
      <c r="D13" s="93" t="s">
        <v>81</v>
      </c>
      <c r="E13" s="93"/>
      <c r="F13" s="93"/>
      <c r="H13" s="17"/>
    </row>
    <row r="14" spans="3:8" ht="15" customHeight="1">
      <c r="C14" s="19"/>
      <c r="D14" s="93" t="s">
        <v>115</v>
      </c>
      <c r="E14" s="93"/>
      <c r="F14" s="93"/>
      <c r="H14" s="18">
        <f>SUM(H15:H20)</f>
        <v>358.07038</v>
      </c>
    </row>
    <row r="15" spans="3:8" ht="15" customHeight="1">
      <c r="C15" s="19"/>
      <c r="D15" s="96" t="s">
        <v>62</v>
      </c>
      <c r="E15" s="96"/>
      <c r="F15" s="96"/>
      <c r="H15" s="37">
        <v>105.92007000000001</v>
      </c>
    </row>
    <row r="16" spans="3:8" ht="15" customHeight="1" hidden="1">
      <c r="C16" s="19"/>
      <c r="D16" s="96" t="s">
        <v>63</v>
      </c>
      <c r="E16" s="96"/>
      <c r="F16" s="96"/>
      <c r="H16" s="37">
        <v>0</v>
      </c>
    </row>
    <row r="17" spans="3:8" ht="15" customHeight="1">
      <c r="C17" s="19"/>
      <c r="D17" s="96" t="s">
        <v>64</v>
      </c>
      <c r="E17" s="96"/>
      <c r="F17" s="96"/>
      <c r="H17" s="37">
        <v>246.17368</v>
      </c>
    </row>
    <row r="18" spans="3:8" ht="15" customHeight="1">
      <c r="C18" s="19"/>
      <c r="D18" s="96" t="s">
        <v>65</v>
      </c>
      <c r="E18" s="96"/>
      <c r="F18" s="96"/>
      <c r="H18" s="40">
        <v>5.97663</v>
      </c>
    </row>
    <row r="19" spans="3:8" ht="15" customHeight="1" hidden="1">
      <c r="C19" s="19"/>
      <c r="D19" s="96" t="s">
        <v>66</v>
      </c>
      <c r="E19" s="96"/>
      <c r="F19" s="96"/>
      <c r="H19" s="6">
        <v>0</v>
      </c>
    </row>
    <row r="20" spans="3:8" ht="15" customHeight="1" hidden="1">
      <c r="C20" s="19"/>
      <c r="D20" s="96" t="s">
        <v>67</v>
      </c>
      <c r="E20" s="96"/>
      <c r="F20" s="96"/>
      <c r="H20" s="16">
        <v>0</v>
      </c>
    </row>
    <row r="21" spans="3:8" ht="15.75" customHeight="1" thickBot="1">
      <c r="C21" s="19"/>
      <c r="D21" s="93" t="s">
        <v>82</v>
      </c>
      <c r="E21" s="93"/>
      <c r="F21" s="93"/>
      <c r="H21" s="20">
        <f>+H9-H14</f>
        <v>-72.50273000000004</v>
      </c>
    </row>
    <row r="22" spans="3:8" ht="15.75" thickTop="1">
      <c r="C22" s="19"/>
      <c r="D22" s="93" t="s">
        <v>49</v>
      </c>
      <c r="E22" s="93"/>
      <c r="F22" s="93"/>
      <c r="H22" s="17"/>
    </row>
    <row r="23" spans="3:8" ht="15" customHeight="1">
      <c r="C23" s="52"/>
      <c r="D23" s="93" t="s">
        <v>83</v>
      </c>
      <c r="E23" s="93"/>
      <c r="F23" s="93"/>
      <c r="H23" s="21">
        <f>SUM(H24:H25)</f>
        <v>7.190189999999999</v>
      </c>
    </row>
    <row r="24" spans="3:8" ht="15" customHeight="1" hidden="1">
      <c r="C24" s="19"/>
      <c r="D24" s="96" t="s">
        <v>68</v>
      </c>
      <c r="E24" s="96"/>
      <c r="F24" s="96"/>
      <c r="H24" s="6">
        <v>0</v>
      </c>
    </row>
    <row r="25" spans="3:8" ht="15" customHeight="1">
      <c r="C25" s="19"/>
      <c r="D25" s="96" t="s">
        <v>69</v>
      </c>
      <c r="E25" s="96"/>
      <c r="F25" s="96"/>
      <c r="H25" s="40">
        <v>7.190189999999999</v>
      </c>
    </row>
    <row r="26" spans="3:8" ht="15" customHeight="1">
      <c r="C26" s="19"/>
      <c r="D26" s="93" t="s">
        <v>84</v>
      </c>
      <c r="E26" s="93"/>
      <c r="F26" s="93"/>
      <c r="H26" s="102">
        <v>-65.31253999999998</v>
      </c>
    </row>
    <row r="27" spans="3:8" ht="15" customHeight="1">
      <c r="C27" s="19"/>
      <c r="D27" s="14"/>
      <c r="E27" s="14"/>
      <c r="F27" s="14"/>
      <c r="H27" s="44">
        <v>0</v>
      </c>
    </row>
    <row r="28" spans="3:8" ht="15.75" customHeight="1">
      <c r="C28" s="52"/>
      <c r="D28" s="93" t="s">
        <v>85</v>
      </c>
      <c r="E28" s="93"/>
      <c r="F28" s="93"/>
      <c r="H28" s="21">
        <f>SUM(H29:H32)</f>
        <v>6.37749</v>
      </c>
    </row>
    <row r="29" spans="3:8" ht="15" customHeight="1" hidden="1">
      <c r="C29" s="19"/>
      <c r="D29" s="96" t="s">
        <v>70</v>
      </c>
      <c r="E29" s="96"/>
      <c r="F29" s="96"/>
      <c r="H29" s="6">
        <v>0</v>
      </c>
    </row>
    <row r="30" spans="3:8" ht="15">
      <c r="C30" s="19"/>
      <c r="D30" s="96" t="s">
        <v>71</v>
      </c>
      <c r="E30" s="96"/>
      <c r="F30" s="96"/>
      <c r="H30" s="37">
        <v>0.12185</v>
      </c>
    </row>
    <row r="31" spans="3:8" ht="15" customHeight="1">
      <c r="C31" s="19"/>
      <c r="D31" s="96" t="s">
        <v>72</v>
      </c>
      <c r="E31" s="96"/>
      <c r="F31" s="96"/>
      <c r="H31" s="37">
        <v>1.1514000000000002</v>
      </c>
    </row>
    <row r="32" spans="3:8" ht="15" customHeight="1">
      <c r="C32" s="19"/>
      <c r="D32" s="96" t="s">
        <v>73</v>
      </c>
      <c r="E32" s="96"/>
      <c r="F32" s="96"/>
      <c r="H32" s="40">
        <v>5.10424</v>
      </c>
    </row>
    <row r="33" spans="3:8" ht="15" customHeight="1">
      <c r="C33" s="19"/>
      <c r="D33" s="93" t="s">
        <v>86</v>
      </c>
      <c r="E33" s="93"/>
      <c r="F33" s="93"/>
      <c r="H33" s="38">
        <f>+H26-H28</f>
        <v>-71.69002999999998</v>
      </c>
    </row>
    <row r="34" spans="3:8" ht="15" customHeight="1">
      <c r="C34" s="19"/>
      <c r="D34" s="14"/>
      <c r="E34" s="14"/>
      <c r="F34" s="14"/>
      <c r="H34" s="37"/>
    </row>
    <row r="35" spans="3:8" ht="15" customHeight="1">
      <c r="C35" s="52"/>
      <c r="D35" s="93" t="s">
        <v>87</v>
      </c>
      <c r="E35" s="93"/>
      <c r="F35" s="93"/>
      <c r="H35" s="37">
        <v>0</v>
      </c>
    </row>
    <row r="36" spans="3:8" ht="15" customHeight="1">
      <c r="C36" s="19"/>
      <c r="D36" s="96" t="s">
        <v>74</v>
      </c>
      <c r="E36" s="96"/>
      <c r="F36" s="96"/>
      <c r="G36" s="73"/>
      <c r="H36" s="40">
        <v>0</v>
      </c>
    </row>
    <row r="37" spans="3:8" ht="15" customHeight="1">
      <c r="C37" s="19"/>
      <c r="D37" s="93" t="s">
        <v>90</v>
      </c>
      <c r="E37" s="93"/>
      <c r="F37" s="93"/>
      <c r="G37" s="73"/>
      <c r="H37" s="37">
        <f>+H33-H35</f>
        <v>-71.69002999999998</v>
      </c>
    </row>
    <row r="38" spans="3:8" ht="15" customHeight="1">
      <c r="C38" s="52"/>
      <c r="D38" s="93" t="s">
        <v>88</v>
      </c>
      <c r="E38" s="93"/>
      <c r="F38" s="93"/>
      <c r="G38" s="73"/>
      <c r="H38" s="37">
        <v>0</v>
      </c>
    </row>
    <row r="39" spans="3:8" ht="15" customHeight="1">
      <c r="C39" s="19"/>
      <c r="D39" s="96" t="s">
        <v>75</v>
      </c>
      <c r="E39" s="96"/>
      <c r="F39" s="96"/>
      <c r="G39" s="73"/>
      <c r="H39" s="40">
        <v>0</v>
      </c>
    </row>
    <row r="40" spans="3:8" ht="15" customHeight="1">
      <c r="C40" s="52"/>
      <c r="D40" s="93" t="s">
        <v>89</v>
      </c>
      <c r="E40" s="93"/>
      <c r="F40" s="93"/>
      <c r="G40" s="73"/>
      <c r="H40" s="37">
        <v>0</v>
      </c>
    </row>
    <row r="41" spans="3:8" ht="15" customHeight="1">
      <c r="C41" s="19"/>
      <c r="D41" s="96" t="s">
        <v>76</v>
      </c>
      <c r="E41" s="96"/>
      <c r="F41" s="96"/>
      <c r="G41" s="74"/>
      <c r="H41" s="40">
        <v>0</v>
      </c>
    </row>
    <row r="42" spans="3:8" ht="15" customHeight="1" thickBot="1">
      <c r="C42" s="19"/>
      <c r="D42" s="93" t="s">
        <v>50</v>
      </c>
      <c r="E42" s="93"/>
      <c r="F42" s="93"/>
      <c r="H42" s="5">
        <f>+H37+H38-H40</f>
        <v>-71.69002999999998</v>
      </c>
    </row>
    <row r="43" spans="3:8" ht="15" customHeight="1" hidden="1" thickTop="1">
      <c r="C43" s="19"/>
      <c r="D43" s="95" t="s">
        <v>51</v>
      </c>
      <c r="E43" s="95"/>
      <c r="F43" s="95"/>
      <c r="H43" s="54"/>
    </row>
    <row r="44" spans="3:8" ht="15.75" hidden="1" thickTop="1">
      <c r="C44" s="19"/>
      <c r="D44" s="55" t="s">
        <v>52</v>
      </c>
      <c r="E44" s="56"/>
      <c r="F44" s="55"/>
      <c r="H44" s="54"/>
    </row>
    <row r="45" spans="3:8" ht="15" customHeight="1" hidden="1">
      <c r="C45" s="19"/>
      <c r="D45" s="97" t="s">
        <v>77</v>
      </c>
      <c r="E45" s="97"/>
      <c r="F45" s="97"/>
      <c r="H45" s="57"/>
    </row>
    <row r="46" spans="3:8" ht="15" customHeight="1" hidden="1" thickBot="1">
      <c r="C46" s="19"/>
      <c r="D46" s="95" t="s">
        <v>53</v>
      </c>
      <c r="E46" s="95"/>
      <c r="F46" s="95"/>
      <c r="H46" s="58"/>
    </row>
    <row r="47" spans="3:8" ht="15.75" thickTop="1">
      <c r="C47" s="19"/>
      <c r="D47" s="19"/>
      <c r="E47" s="19"/>
      <c r="F47" s="19"/>
      <c r="H47" s="6"/>
    </row>
    <row r="48" spans="3:8" ht="15" customHeight="1" hidden="1">
      <c r="C48" s="19"/>
      <c r="D48" s="98" t="s">
        <v>54</v>
      </c>
      <c r="E48" s="98"/>
      <c r="F48" s="98"/>
      <c r="H48" s="22"/>
    </row>
    <row r="49" spans="3:8" ht="15" customHeight="1" hidden="1">
      <c r="C49" s="19"/>
      <c r="D49" s="94" t="s">
        <v>55</v>
      </c>
      <c r="E49" s="94"/>
      <c r="F49" s="94"/>
      <c r="H49" s="53"/>
    </row>
    <row r="50" spans="3:8" ht="15" customHeight="1" hidden="1">
      <c r="C50" s="19"/>
      <c r="D50" s="94" t="s">
        <v>56</v>
      </c>
      <c r="E50" s="94"/>
      <c r="F50" s="94"/>
      <c r="H50" s="53"/>
    </row>
    <row r="51" spans="3:8" ht="15" customHeight="1" hidden="1">
      <c r="C51" s="19"/>
      <c r="D51" s="94" t="s">
        <v>57</v>
      </c>
      <c r="E51" s="94"/>
      <c r="F51" s="94"/>
      <c r="H51" s="15"/>
    </row>
    <row r="52" spans="3:8" ht="15" customHeight="1" hidden="1">
      <c r="C52" s="19"/>
      <c r="D52" s="94" t="s">
        <v>58</v>
      </c>
      <c r="E52" s="94"/>
      <c r="F52" s="94"/>
      <c r="H52" s="17"/>
    </row>
    <row r="53" spans="3:8" ht="15" customHeight="1" hidden="1">
      <c r="C53" s="19"/>
      <c r="D53" s="94" t="s">
        <v>59</v>
      </c>
      <c r="E53" s="94"/>
      <c r="F53" s="94"/>
      <c r="H53" s="15"/>
    </row>
    <row r="54" ht="15">
      <c r="H54" s="86"/>
    </row>
    <row r="55" ht="15">
      <c r="H55" s="59"/>
    </row>
  </sheetData>
  <sheetProtection/>
  <mergeCells count="46">
    <mergeCell ref="C5:H5"/>
    <mergeCell ref="C4:H4"/>
    <mergeCell ref="C3:H3"/>
    <mergeCell ref="C2:H2"/>
    <mergeCell ref="D23:F23"/>
    <mergeCell ref="D9:F9"/>
    <mergeCell ref="D22:F22"/>
    <mergeCell ref="D17:F17"/>
    <mergeCell ref="D21:F21"/>
    <mergeCell ref="D19:F19"/>
    <mergeCell ref="D18:F18"/>
    <mergeCell ref="D8:F8"/>
    <mergeCell ref="D14:F14"/>
    <mergeCell ref="D28:F28"/>
    <mergeCell ref="D24:F24"/>
    <mergeCell ref="D12:F12"/>
    <mergeCell ref="D15:F15"/>
    <mergeCell ref="D29:F29"/>
    <mergeCell ref="D20:F20"/>
    <mergeCell ref="D33:F33"/>
    <mergeCell ref="D31:F31"/>
    <mergeCell ref="D32:F32"/>
    <mergeCell ref="D13:F13"/>
    <mergeCell ref="D16:F16"/>
    <mergeCell ref="D26:F26"/>
    <mergeCell ref="D25:F25"/>
    <mergeCell ref="D53:F53"/>
    <mergeCell ref="D10:F10"/>
    <mergeCell ref="D11:F11"/>
    <mergeCell ref="D50:F50"/>
    <mergeCell ref="D51:F51"/>
    <mergeCell ref="D30:F30"/>
    <mergeCell ref="D45:F45"/>
    <mergeCell ref="D49:F49"/>
    <mergeCell ref="D46:F46"/>
    <mergeCell ref="D48:F48"/>
    <mergeCell ref="D35:F35"/>
    <mergeCell ref="D37:F37"/>
    <mergeCell ref="D38:F38"/>
    <mergeCell ref="D52:F52"/>
    <mergeCell ref="D42:F42"/>
    <mergeCell ref="D43:F43"/>
    <mergeCell ref="D40:F40"/>
    <mergeCell ref="D39:F39"/>
    <mergeCell ref="D41:F41"/>
    <mergeCell ref="D36:F36"/>
  </mergeCells>
  <printOptions horizontalCentered="1"/>
  <pageMargins left="0.7086614173228347" right="0.7086614173228347" top="0.7480314960629921" bottom="0.7480314960629921" header="0.31496062992125984" footer="0.31496062992125984"/>
  <pageSetup horizontalDpi="300" verticalDpi="300" orientation="portrait" r:id="rId1"/>
  <ignoredErrors>
    <ignoredError sqref="H23" formulaRange="1"/>
  </ignoredErrors>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42" customWidth="1"/>
    <col min="2" max="2" width="12.7109375" style="42" customWidth="1"/>
    <col min="3" max="3" width="2.7109375" style="42" customWidth="1"/>
    <col min="4" max="4" width="12.7109375" style="42" customWidth="1"/>
    <col min="5" max="5" width="2.7109375" style="42" customWidth="1"/>
    <col min="6" max="6" width="12.7109375" style="42" customWidth="1"/>
    <col min="7" max="7" width="2.7109375" style="42" customWidth="1"/>
    <col min="8" max="8" width="12.7109375" style="42" customWidth="1"/>
    <col min="9" max="9" width="2.7109375" style="42" customWidth="1"/>
    <col min="10" max="10" width="12.7109375" style="42" customWidth="1"/>
    <col min="11" max="16384" width="11.421875" style="42" customWidth="1"/>
  </cols>
  <sheetData>
    <row r="2" spans="1:10" s="26" customFormat="1" ht="12">
      <c r="A2" s="89" t="s">
        <v>91</v>
      </c>
      <c r="B2" s="89"/>
      <c r="C2" s="89"/>
      <c r="D2" s="89"/>
      <c r="E2" s="89"/>
      <c r="F2" s="89"/>
      <c r="G2" s="89"/>
      <c r="H2" s="89"/>
      <c r="I2" s="89"/>
      <c r="J2" s="89"/>
    </row>
    <row r="3" spans="1:10" s="26" customFormat="1" ht="12">
      <c r="A3" s="89" t="s">
        <v>107</v>
      </c>
      <c r="B3" s="89"/>
      <c r="C3" s="89"/>
      <c r="D3" s="89"/>
      <c r="E3" s="89"/>
      <c r="F3" s="89"/>
      <c r="G3" s="89"/>
      <c r="H3" s="89"/>
      <c r="I3" s="89"/>
      <c r="J3" s="89"/>
    </row>
    <row r="4" spans="1:10" s="26" customFormat="1" ht="12">
      <c r="A4" s="91" t="s">
        <v>16</v>
      </c>
      <c r="B4" s="91"/>
      <c r="C4" s="91"/>
      <c r="D4" s="91"/>
      <c r="E4" s="91"/>
      <c r="F4" s="91"/>
      <c r="G4" s="91"/>
      <c r="H4" s="91"/>
      <c r="I4" s="91"/>
      <c r="J4" s="91"/>
    </row>
    <row r="5" spans="1:10" s="26" customFormat="1" ht="12">
      <c r="A5" s="2"/>
      <c r="B5" s="2"/>
      <c r="C5" s="2"/>
      <c r="D5" s="2"/>
      <c r="E5" s="2"/>
      <c r="F5" s="2"/>
      <c r="G5" s="2"/>
      <c r="H5" s="2"/>
      <c r="I5" s="2"/>
      <c r="J5" s="2"/>
    </row>
    <row r="6" spans="2:9" s="26" customFormat="1" ht="11.25">
      <c r="B6" s="27"/>
      <c r="C6" s="28"/>
      <c r="D6" s="29"/>
      <c r="E6" s="28"/>
      <c r="F6" s="27"/>
      <c r="G6" s="28"/>
      <c r="I6" s="28"/>
    </row>
    <row r="7" spans="1:10" s="26" customFormat="1" ht="24.75" thickBot="1">
      <c r="A7" s="1"/>
      <c r="B7" s="30" t="s">
        <v>96</v>
      </c>
      <c r="C7" s="31"/>
      <c r="D7" s="32" t="s">
        <v>97</v>
      </c>
      <c r="E7" s="31"/>
      <c r="F7" s="30" t="s">
        <v>30</v>
      </c>
      <c r="G7" s="31"/>
      <c r="H7" s="30" t="s">
        <v>98</v>
      </c>
      <c r="I7" s="31"/>
      <c r="J7" s="30" t="s">
        <v>42</v>
      </c>
    </row>
    <row r="8" spans="1:10" s="26" customFormat="1" ht="12.75" thickTop="1">
      <c r="A8" s="33"/>
      <c r="B8" s="33"/>
      <c r="C8" s="34"/>
      <c r="D8" s="35"/>
      <c r="E8" s="34"/>
      <c r="F8" s="33"/>
      <c r="G8" s="34"/>
      <c r="H8" s="33"/>
      <c r="I8" s="34"/>
      <c r="J8" s="33"/>
    </row>
    <row r="9" spans="1:10" s="26" customFormat="1" ht="18" customHeight="1">
      <c r="A9" s="3" t="s">
        <v>108</v>
      </c>
      <c r="B9" s="4">
        <v>600000</v>
      </c>
      <c r="C9" s="34"/>
      <c r="D9" s="4">
        <v>25950.9</v>
      </c>
      <c r="E9" s="34"/>
      <c r="F9" s="4">
        <v>-43493.92</v>
      </c>
      <c r="G9" s="34"/>
      <c r="H9" s="4">
        <v>-30306.69</v>
      </c>
      <c r="I9" s="34"/>
      <c r="J9" s="4">
        <f>SUM(B9:H9)</f>
        <v>552150.29</v>
      </c>
    </row>
    <row r="10" spans="1:10" s="26" customFormat="1" ht="18" customHeight="1" hidden="1">
      <c r="A10" s="36" t="s">
        <v>99</v>
      </c>
      <c r="B10" s="37">
        <v>0</v>
      </c>
      <c r="C10" s="34"/>
      <c r="D10" s="37">
        <v>0</v>
      </c>
      <c r="E10" s="34"/>
      <c r="F10" s="37">
        <v>0</v>
      </c>
      <c r="G10" s="34"/>
      <c r="H10" s="38">
        <v>0</v>
      </c>
      <c r="I10" s="34"/>
      <c r="J10" s="8">
        <f aca="true" t="shared" si="0" ref="J10:J16">SUM(B10:H10)</f>
        <v>0</v>
      </c>
    </row>
    <row r="11" spans="1:10" s="26" customFormat="1" ht="18" customHeight="1" hidden="1">
      <c r="A11" s="1" t="s">
        <v>100</v>
      </c>
      <c r="B11" s="38">
        <v>0</v>
      </c>
      <c r="C11" s="34"/>
      <c r="D11" s="38">
        <v>0</v>
      </c>
      <c r="E11" s="34"/>
      <c r="F11" s="38">
        <v>0</v>
      </c>
      <c r="G11" s="34"/>
      <c r="H11" s="38">
        <v>0</v>
      </c>
      <c r="I11" s="34"/>
      <c r="J11" s="8">
        <f t="shared" si="0"/>
        <v>0</v>
      </c>
    </row>
    <row r="12" spans="1:10" s="26" customFormat="1" ht="18" customHeight="1" hidden="1">
      <c r="A12" s="1" t="s">
        <v>101</v>
      </c>
      <c r="B12" s="38">
        <v>0</v>
      </c>
      <c r="C12" s="34"/>
      <c r="D12" s="38">
        <v>0</v>
      </c>
      <c r="E12" s="34"/>
      <c r="F12" s="38">
        <v>0</v>
      </c>
      <c r="G12" s="34"/>
      <c r="H12" s="38">
        <v>0</v>
      </c>
      <c r="I12" s="34"/>
      <c r="J12" s="8">
        <f t="shared" si="0"/>
        <v>0</v>
      </c>
    </row>
    <row r="13" spans="1:10" s="26" customFormat="1" ht="18" customHeight="1" hidden="1">
      <c r="A13" s="1" t="s">
        <v>102</v>
      </c>
      <c r="B13" s="38">
        <v>0</v>
      </c>
      <c r="C13" s="34"/>
      <c r="D13" s="38">
        <v>0</v>
      </c>
      <c r="E13" s="34"/>
      <c r="F13" s="38">
        <v>0</v>
      </c>
      <c r="G13" s="34"/>
      <c r="H13" s="38">
        <v>0</v>
      </c>
      <c r="I13" s="34"/>
      <c r="J13" s="8">
        <f t="shared" si="0"/>
        <v>0</v>
      </c>
    </row>
    <row r="14" spans="1:10" s="26" customFormat="1" ht="18" customHeight="1">
      <c r="A14" s="36" t="s">
        <v>103</v>
      </c>
      <c r="B14" s="38">
        <v>0</v>
      </c>
      <c r="C14" s="34"/>
      <c r="D14" s="38">
        <v>0</v>
      </c>
      <c r="E14" s="34"/>
      <c r="F14" s="38">
        <v>0</v>
      </c>
      <c r="G14" s="34"/>
      <c r="H14" s="6">
        <v>-102494.76</v>
      </c>
      <c r="I14" s="34"/>
      <c r="J14" s="8">
        <f t="shared" si="0"/>
        <v>-102494.76</v>
      </c>
    </row>
    <row r="15" spans="1:10" s="26" customFormat="1" ht="18" customHeight="1" hidden="1">
      <c r="A15" s="1" t="s">
        <v>104</v>
      </c>
      <c r="B15" s="38">
        <v>0</v>
      </c>
      <c r="C15" s="34"/>
      <c r="D15" s="38">
        <v>0</v>
      </c>
      <c r="E15" s="34"/>
      <c r="F15" s="38">
        <v>0</v>
      </c>
      <c r="G15" s="34"/>
      <c r="H15" s="38">
        <v>0</v>
      </c>
      <c r="I15" s="34"/>
      <c r="J15" s="8">
        <f t="shared" si="0"/>
        <v>0</v>
      </c>
    </row>
    <row r="16" spans="1:10" s="26" customFormat="1" ht="18" customHeight="1" hidden="1">
      <c r="A16" s="1" t="s">
        <v>105</v>
      </c>
      <c r="B16" s="38">
        <v>0</v>
      </c>
      <c r="C16" s="34"/>
      <c r="D16" s="38">
        <v>0</v>
      </c>
      <c r="E16" s="34"/>
      <c r="F16" s="38">
        <v>0</v>
      </c>
      <c r="G16" s="34"/>
      <c r="H16" s="38">
        <v>0</v>
      </c>
      <c r="I16" s="34"/>
      <c r="J16" s="8">
        <f t="shared" si="0"/>
        <v>0</v>
      </c>
    </row>
    <row r="17" spans="1:10" s="26" customFormat="1" ht="18" customHeight="1">
      <c r="A17" s="36" t="s">
        <v>106</v>
      </c>
      <c r="B17" s="39">
        <v>0</v>
      </c>
      <c r="C17" s="34"/>
      <c r="D17" s="39">
        <v>0</v>
      </c>
      <c r="E17" s="34"/>
      <c r="F17" s="40">
        <v>-5552.11</v>
      </c>
      <c r="G17" s="34"/>
      <c r="H17" s="39">
        <v>0</v>
      </c>
      <c r="I17" s="34"/>
      <c r="J17" s="43">
        <f>+F17</f>
        <v>-5552.11</v>
      </c>
    </row>
    <row r="18" spans="1:10" s="26" customFormat="1" ht="18" customHeight="1" thickBot="1">
      <c r="A18" s="3" t="s">
        <v>109</v>
      </c>
      <c r="B18" s="5">
        <f>SUM(B9:B17)</f>
        <v>600000</v>
      </c>
      <c r="C18" s="34"/>
      <c r="D18" s="5">
        <f>SUM(D9:D17)</f>
        <v>25950.9</v>
      </c>
      <c r="E18" s="34"/>
      <c r="F18" s="5">
        <f>SUM(F9:F17)</f>
        <v>-49046.03</v>
      </c>
      <c r="G18" s="34"/>
      <c r="H18" s="5">
        <f>SUM(H9:H17)</f>
        <v>-132801.44999999998</v>
      </c>
      <c r="I18" s="34"/>
      <c r="J18" s="5">
        <f>SUM(J9:J17)</f>
        <v>444103.42000000004</v>
      </c>
    </row>
    <row r="19" spans="1:12" s="26" customFormat="1" ht="12.75" thickTop="1">
      <c r="A19" s="1"/>
      <c r="B19" s="1"/>
      <c r="C19" s="34"/>
      <c r="D19" s="1"/>
      <c r="E19" s="34"/>
      <c r="F19" s="1"/>
      <c r="G19" s="34"/>
      <c r="H19" s="1"/>
      <c r="I19" s="34"/>
      <c r="J19" s="1"/>
      <c r="L19" s="41"/>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24" t="s">
        <v>110</v>
      </c>
    </row>
    <row r="5" spans="1:2" ht="39.75" customHeight="1">
      <c r="A5" s="25">
        <v>1</v>
      </c>
      <c r="B5" s="23" t="s">
        <v>92</v>
      </c>
    </row>
    <row r="7" spans="1:2" ht="38.25">
      <c r="A7" s="25">
        <v>2</v>
      </c>
      <c r="B7" s="23" t="s">
        <v>93</v>
      </c>
    </row>
    <row r="9" spans="1:2" ht="38.25">
      <c r="A9" s="25">
        <v>3</v>
      </c>
      <c r="B9" s="23" t="s">
        <v>94</v>
      </c>
    </row>
    <row r="11" spans="1:2" ht="25.5">
      <c r="A11" s="25">
        <v>4</v>
      </c>
      <c r="B11" s="23" t="s">
        <v>95</v>
      </c>
    </row>
    <row r="13" spans="1:2" ht="25.5">
      <c r="A13" s="25">
        <v>5</v>
      </c>
      <c r="B13" s="23" t="s">
        <v>111</v>
      </c>
    </row>
    <row r="15" spans="1:2" ht="25.5">
      <c r="A15" s="25">
        <v>6</v>
      </c>
      <c r="B15" s="23" t="s">
        <v>112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2018-08-02T17:19:47Z</cp:lastPrinted>
  <dcterms:created xsi:type="dcterms:W3CDTF">2006-05-17T00:09:33Z</dcterms:created>
  <dcterms:modified xsi:type="dcterms:W3CDTF">2018-08-02T17:20:27Z</dcterms:modified>
  <cp:category/>
  <cp:version/>
  <cp:contentType/>
  <cp:contentStatus/>
</cp:coreProperties>
</file>