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8\"/>
    </mc:Choice>
  </mc:AlternateContent>
  <bookViews>
    <workbookView xWindow="0" yWindow="0" windowWidth="14400" windowHeight="8640" tabRatio="500" activeTab="1"/>
  </bookViews>
  <sheets>
    <sheet name="Balance" sheetId="1" r:id="rId1"/>
    <sheet name="Resultado" sheetId="2" r:id="rId2"/>
  </sheets>
  <calcPr calcId="152511"/>
</workbook>
</file>

<file path=xl/calcChain.xml><?xml version="1.0" encoding="utf-8"?>
<calcChain xmlns="http://schemas.openxmlformats.org/spreadsheetml/2006/main">
  <c r="D39" i="1" l="1"/>
  <c r="D18" i="1"/>
  <c r="D49" i="1"/>
  <c r="D17" i="2"/>
  <c r="D22" i="2"/>
  <c r="D30" i="2" s="1"/>
  <c r="D31" i="1"/>
  <c r="D43" i="1" s="1"/>
  <c r="D50" i="1" s="1"/>
  <c r="D10" i="1"/>
  <c r="D28" i="1"/>
  <c r="D31" i="2" l="1"/>
  <c r="D33" i="2" s="1"/>
</calcChain>
</file>

<file path=xl/sharedStrings.xml><?xml version="1.0" encoding="utf-8"?>
<sst xmlns="http://schemas.openxmlformats.org/spreadsheetml/2006/main" count="134" uniqueCount="122">
  <si>
    <t>PENTAGONO S.A. DE C.V</t>
  </si>
  <si>
    <t>PASEO GENERAL ESCALON</t>
  </si>
  <si>
    <t>C.COMERCIAL VILLAS ESPAÑOLAS</t>
  </si>
  <si>
    <t>22643363</t>
  </si>
  <si>
    <t>1-0-00-00-00-00</t>
  </si>
  <si>
    <t>1-1-00-00-00-00</t>
  </si>
  <si>
    <t>1-1-01-00-00-00</t>
  </si>
  <si>
    <t>1-1-02-00-00-00</t>
  </si>
  <si>
    <t>1-1-03-00-00-00</t>
  </si>
  <si>
    <t>1-1-05-00-00-00</t>
  </si>
  <si>
    <t>1-1-10-00-00-00</t>
  </si>
  <si>
    <t>1-1-11-00-00-00</t>
  </si>
  <si>
    <t>1-1-12-00-00-00</t>
  </si>
  <si>
    <t>1-2-00-00-00-00</t>
  </si>
  <si>
    <t>1-2-01-00-00-00</t>
  </si>
  <si>
    <t>1-2-02-00-00-00</t>
  </si>
  <si>
    <t>1-2-03-00-00-00</t>
  </si>
  <si>
    <t>1-2-04-00-00-00</t>
  </si>
  <si>
    <t>1-2-05-00-00-00</t>
  </si>
  <si>
    <t>1-2-06-00-00-00</t>
  </si>
  <si>
    <t>1-2-08-00-00-00</t>
  </si>
  <si>
    <t>1-2-09-00-00-00</t>
  </si>
  <si>
    <t>1-2-10-00-00-00</t>
  </si>
  <si>
    <t>2-0-00-00-00-00</t>
  </si>
  <si>
    <t>2-1-00-00-00-00</t>
  </si>
  <si>
    <t>2-1-01-00-00-00</t>
  </si>
  <si>
    <t>2-1-02-00-00-00</t>
  </si>
  <si>
    <t>2-1-03-00-00-00</t>
  </si>
  <si>
    <t>2-1-05-00-00-00</t>
  </si>
  <si>
    <t>2-1-06-00-00-00</t>
  </si>
  <si>
    <t>2-1-07-00-00-00</t>
  </si>
  <si>
    <t>2-1-09-00-00-00</t>
  </si>
  <si>
    <t>2-2-00-00-00-00</t>
  </si>
  <si>
    <t>2-2-01-00-00-00</t>
  </si>
  <si>
    <t>2-2-03-00-00-00</t>
  </si>
  <si>
    <t>2-2-05-00-00-00</t>
  </si>
  <si>
    <t>3-0-00-00-00-00</t>
  </si>
  <si>
    <t>3-1-00-00-00-00</t>
  </si>
  <si>
    <t>3-1-01-00-00-00</t>
  </si>
  <si>
    <t>3-1-02-00-00-00</t>
  </si>
  <si>
    <t>3-1-03-00-00-00</t>
  </si>
  <si>
    <t>4-1-02-00-00-00</t>
  </si>
  <si>
    <t>4-2-00-00-00-00</t>
  </si>
  <si>
    <t>4-2-02-00-00-00</t>
  </si>
  <si>
    <t>4-2-03-00-00-00</t>
  </si>
  <si>
    <t>4-3-00-00-00-00</t>
  </si>
  <si>
    <t>4-3-01-00-00-00</t>
  </si>
  <si>
    <t>4-3-02-00-00-00</t>
  </si>
  <si>
    <t>5-0-00-00-00-00</t>
  </si>
  <si>
    <t>5-1-00-00-00-00</t>
  </si>
  <si>
    <t>5-1-02-00-00-00</t>
  </si>
  <si>
    <t>5-2-00-00-00-00</t>
  </si>
  <si>
    <t>5-2-01-00-00-00</t>
  </si>
  <si>
    <t>(En Dólares de los Estados Unidos de América)</t>
  </si>
  <si>
    <t>Menos:</t>
  </si>
  <si>
    <t>Mas:</t>
  </si>
  <si>
    <t>Ing. Carlos Miguel Saca Silhy</t>
  </si>
  <si>
    <t>Rigoberto Pérez Reyes</t>
  </si>
  <si>
    <t>Representante legal</t>
  </si>
  <si>
    <t>Contador</t>
  </si>
  <si>
    <t>No. Acreditación: 0615113831</t>
  </si>
  <si>
    <t>Estado  de Situacion Financiera al 30 de junio de 2018</t>
  </si>
  <si>
    <t>Estado de resultados del 01 de enero al 30 de junio de 2018</t>
  </si>
  <si>
    <t>Activo</t>
  </si>
  <si>
    <t>Activo corriente</t>
  </si>
  <si>
    <t xml:space="preserve">  Efectivo y equivalentes de efectivo</t>
  </si>
  <si>
    <t xml:space="preserve">  Cuentas por  cobrar</t>
  </si>
  <si>
    <t xml:space="preserve">  Deudores por factoraje (Neto)</t>
  </si>
  <si>
    <t xml:space="preserve">  Préstamos</t>
  </si>
  <si>
    <t xml:space="preserve">  Cuentas por cobrar relacionadas</t>
  </si>
  <si>
    <t xml:space="preserve">  Gastos pagados por anticipado</t>
  </si>
  <si>
    <t xml:space="preserve">  Otros Deudores</t>
  </si>
  <si>
    <t>Activo no corriente</t>
  </si>
  <si>
    <t xml:space="preserve">  Propiedad, planta y equipo (Neto)</t>
  </si>
  <si>
    <t xml:space="preserve">  Propiedades de inversión</t>
  </si>
  <si>
    <t xml:space="preserve">  Activos intangibles (Neto)</t>
  </si>
  <si>
    <t xml:space="preserve">  Inversiones a largo plazo</t>
  </si>
  <si>
    <t xml:space="preserve">  Impuesto sobre la ganancia diferido - activo</t>
  </si>
  <si>
    <t xml:space="preserve">  Cuentas por cobrar a largo plazo</t>
  </si>
  <si>
    <t xml:space="preserve">  Cuentas por cobrar relacionadas  L. P.</t>
  </si>
  <si>
    <t xml:space="preserve">  Activos en garantía</t>
  </si>
  <si>
    <t xml:space="preserve">  Otros activos no corrientes</t>
  </si>
  <si>
    <t>Total Activo</t>
  </si>
  <si>
    <t>Pasivo</t>
  </si>
  <si>
    <t>Pasivo corriente</t>
  </si>
  <si>
    <t xml:space="preserve">  Obligaciones financieras</t>
  </si>
  <si>
    <t xml:space="preserve">  Cuentas y documentos por pagar</t>
  </si>
  <si>
    <t xml:space="preserve">  Obligaciones bajo arrendamiento financiero</t>
  </si>
  <si>
    <t xml:space="preserve">  Retenciones</t>
  </si>
  <si>
    <t xml:space="preserve">  Beneficios a empleados por pagar C.P.</t>
  </si>
  <si>
    <t xml:space="preserve">  Impuesto a la ganancia por pagar</t>
  </si>
  <si>
    <t xml:space="preserve">  Ingresos diferidos</t>
  </si>
  <si>
    <t>Pasivo no corriente</t>
  </si>
  <si>
    <t xml:space="preserve">  Obligaciones financieras a largo plazo</t>
  </si>
  <si>
    <t xml:space="preserve">  Obligaciones bajo arrendamiento financiero L.P.</t>
  </si>
  <si>
    <t xml:space="preserve">  Beneficios a empleados por pagar  L. P.</t>
  </si>
  <si>
    <t>Total Pasivo</t>
  </si>
  <si>
    <t>Patrimonio</t>
  </si>
  <si>
    <t xml:space="preserve">  Capital social suscrito</t>
  </si>
  <si>
    <t xml:space="preserve">  Utilidades restringidas</t>
  </si>
  <si>
    <t xml:space="preserve">  Utilidades acumuladas</t>
  </si>
  <si>
    <t>Patrimonio de los accionistas</t>
  </si>
  <si>
    <t>Total Patrimonio</t>
  </si>
  <si>
    <t>Total Pasivo y  Patrimonio</t>
  </si>
  <si>
    <t>Ingresos</t>
  </si>
  <si>
    <t>Ingresos de operación</t>
  </si>
  <si>
    <t>Ingresos por servicios financieros</t>
  </si>
  <si>
    <t>Costos de financiación</t>
  </si>
  <si>
    <t>Márgen bruto</t>
  </si>
  <si>
    <t>Gastos de operación</t>
  </si>
  <si>
    <t>Gastos por servicios financieros</t>
  </si>
  <si>
    <t>Gastos de administración</t>
  </si>
  <si>
    <t>Utilidad de operación</t>
  </si>
  <si>
    <t>Ingresos no de operación</t>
  </si>
  <si>
    <t>Otros Ingresos y productos</t>
  </si>
  <si>
    <t>Gastos no de operación</t>
  </si>
  <si>
    <t>Gastos financieros</t>
  </si>
  <si>
    <t>Otros gastos</t>
  </si>
  <si>
    <t>Utilidad antes de reserva e impuesto</t>
  </si>
  <si>
    <t>Reserva Legal</t>
  </si>
  <si>
    <t>Impuesto sobre la renta</t>
  </si>
  <si>
    <t>Utilidad neta del periódo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</si>
</sst>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h\:mm\:ss\ AM/PM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_-;_-@_-"/>
  </numFmts>
  <fonts count="2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.75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>
      <alignment vertical="top"/>
    </xf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9" fillId="0" borderId="0"/>
    <xf numFmtId="0" fontId="14" fillId="0" borderId="0"/>
    <xf numFmtId="0" fontId="11" fillId="0" borderId="0">
      <alignment vertical="top"/>
    </xf>
    <xf numFmtId="0" fontId="1" fillId="0" borderId="0">
      <alignment vertical="top"/>
    </xf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48">
    <xf numFmtId="0" fontId="0" fillId="0" borderId="0" xfId="0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11" fillId="0" borderId="0" xfId="8">
      <alignment vertical="top"/>
    </xf>
    <xf numFmtId="0" fontId="8" fillId="0" borderId="0" xfId="8" applyFont="1" applyAlignment="1">
      <alignment horizontal="left" vertical="top"/>
    </xf>
    <xf numFmtId="0" fontId="12" fillId="0" borderId="0" xfId="8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6" fillId="0" borderId="0" xfId="8" applyFont="1" applyAlignment="1">
      <alignment vertical="top"/>
    </xf>
    <xf numFmtId="0" fontId="6" fillId="0" borderId="0" xfId="8" applyFont="1" applyAlignment="1">
      <alignment horizontal="left" vertical="top"/>
    </xf>
    <xf numFmtId="4" fontId="7" fillId="0" borderId="0" xfId="8" applyNumberFormat="1" applyFont="1" applyAlignment="1">
      <alignment horizontal="right" vertical="top"/>
    </xf>
    <xf numFmtId="0" fontId="7" fillId="0" borderId="0" xfId="8" applyFont="1" applyAlignment="1">
      <alignment vertical="top"/>
    </xf>
    <xf numFmtId="0" fontId="7" fillId="0" borderId="0" xfId="8" applyFont="1" applyAlignment="1">
      <alignment horizontal="left" vertical="top"/>
    </xf>
    <xf numFmtId="4" fontId="7" fillId="0" borderId="3" xfId="0" applyNumberFormat="1" applyFont="1" applyBorder="1" applyAlignment="1">
      <alignment horizontal="right" vertical="top"/>
    </xf>
    <xf numFmtId="0" fontId="6" fillId="0" borderId="0" xfId="8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7" fillId="0" borderId="0" xfId="8" applyFont="1">
      <alignment vertical="top"/>
    </xf>
    <xf numFmtId="0" fontId="16" fillId="0" borderId="0" xfId="41" applyFont="1" applyFill="1" applyBorder="1"/>
    <xf numFmtId="0" fontId="15" fillId="0" borderId="0" xfId="41" applyFont="1" applyFill="1" applyBorder="1"/>
    <xf numFmtId="0" fontId="16" fillId="0" borderId="0" xfId="41" applyFont="1" applyFill="1" applyBorder="1" applyAlignment="1">
      <alignment horizontal="left"/>
    </xf>
    <xf numFmtId="0" fontId="17" fillId="0" borderId="0" xfId="41" applyFont="1" applyFill="1" applyAlignment="1">
      <alignment horizontal="left"/>
    </xf>
    <xf numFmtId="0" fontId="15" fillId="0" borderId="0" xfId="41" applyFont="1" applyFill="1" applyBorder="1" applyAlignment="1">
      <alignment vertical="center"/>
    </xf>
    <xf numFmtId="0" fontId="16" fillId="0" borderId="0" xfId="5" applyFont="1" applyFill="1" applyBorder="1"/>
    <xf numFmtId="167" fontId="15" fillId="0" borderId="0" xfId="41" applyNumberFormat="1" applyFont="1" applyFill="1" applyBorder="1"/>
    <xf numFmtId="166" fontId="16" fillId="0" borderId="0" xfId="41" applyNumberFormat="1" applyFont="1" applyFill="1" applyBorder="1"/>
    <xf numFmtId="0" fontId="10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 readingOrder="1"/>
    </xf>
    <xf numFmtId="0" fontId="10" fillId="0" borderId="3" xfId="8" applyFont="1" applyBorder="1" applyAlignment="1">
      <alignment horizontal="center" vertical="top"/>
    </xf>
    <xf numFmtId="0" fontId="5" fillId="0" borderId="0" xfId="8" applyFont="1" applyBorder="1" applyAlignment="1">
      <alignment horizontal="center" vertical="top"/>
    </xf>
  </cellXfs>
  <cellStyles count="54">
    <cellStyle name="Moneda 2" xfId="1"/>
    <cellStyle name="Moneda 2 2" xfId="2"/>
    <cellStyle name="Moneda 3" xfId="3"/>
    <cellStyle name="Moneda 4" xfId="4"/>
    <cellStyle name="Normal" xfId="0" builtinId="0"/>
    <cellStyle name="Normal 10" xfId="5"/>
    <cellStyle name="Normal 11" xfId="6"/>
    <cellStyle name="Normal 12" xfId="7"/>
    <cellStyle name="Normal 2" xfId="8"/>
    <cellStyle name="Normal 2 2" xfId="9"/>
    <cellStyle name="Normal 2 3" xfId="10"/>
    <cellStyle name="Normal 3" xfId="11"/>
    <cellStyle name="Normal 3 2" xfId="12"/>
    <cellStyle name="Normal 3 2 2" xfId="13"/>
    <cellStyle name="Normal 3 2 2 2" xfId="14"/>
    <cellStyle name="Normal 3 2 3" xfId="15"/>
    <cellStyle name="Normal 3 3" xfId="16"/>
    <cellStyle name="Normal 3 3 2" xfId="17"/>
    <cellStyle name="Normal 3 4" xfId="18"/>
    <cellStyle name="Normal 3 4 2" xfId="19"/>
    <cellStyle name="Normal 3 5" xfId="20"/>
    <cellStyle name="Normal 4" xfId="21"/>
    <cellStyle name="Normal 4 2" xfId="22"/>
    <cellStyle name="Normal 4 2 2" xfId="23"/>
    <cellStyle name="Normal 4 2 2 2" xfId="24"/>
    <cellStyle name="Normal 4 2 3" xfId="25"/>
    <cellStyle name="Normal 4 3" xfId="26"/>
    <cellStyle name="Normal 4 3 2" xfId="27"/>
    <cellStyle name="Normal 4 4" xfId="28"/>
    <cellStyle name="Normal 4 4 2" xfId="29"/>
    <cellStyle name="Normal 4 5" xfId="30"/>
    <cellStyle name="Normal 5" xfId="31"/>
    <cellStyle name="Normal 5 2" xfId="32"/>
    <cellStyle name="Normal 5 2 2" xfId="33"/>
    <cellStyle name="Normal 5 2 2 2" xfId="34"/>
    <cellStyle name="Normal 5 2 3" xfId="35"/>
    <cellStyle name="Normal 5 3" xfId="36"/>
    <cellStyle name="Normal 5 3 2" xfId="37"/>
    <cellStyle name="Normal 5 4" xfId="38"/>
    <cellStyle name="Normal 5 4 2" xfId="39"/>
    <cellStyle name="Normal 5 5" xfId="40"/>
    <cellStyle name="Normal 6" xfId="41"/>
    <cellStyle name="Normal 7" xfId="42"/>
    <cellStyle name="Normal 7 2" xfId="43"/>
    <cellStyle name="Normal 7 2 2" xfId="44"/>
    <cellStyle name="Normal 7 3" xfId="45"/>
    <cellStyle name="Normal 8" xfId="46"/>
    <cellStyle name="Normal 8 2" xfId="47"/>
    <cellStyle name="Normal 9" xfId="48"/>
    <cellStyle name="Normal 9 2" xfId="49"/>
    <cellStyle name="Porcentaje 2" xfId="50"/>
    <cellStyle name="Porcentaje 2 2" xfId="51"/>
    <cellStyle name="Porcentaje 3" xfId="52"/>
    <cellStyle name="Porcentaje 4" xfId="5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59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1076325</xdr:colOff>
      <xdr:row>5</xdr:row>
      <xdr:rowOff>133350</xdr:rowOff>
    </xdr:to>
    <xdr:pic>
      <xdr:nvPicPr>
        <xdr:cNvPr id="67611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076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74"/>
  <sheetViews>
    <sheetView showGridLines="0" showOutlineSymbols="0" view="pageBreakPreview" zoomScale="60" zoomScaleNormal="100" workbookViewId="0">
      <selection activeCell="A5" sqref="A5"/>
    </sheetView>
  </sheetViews>
  <sheetFormatPr baseColWidth="10" defaultColWidth="6.85546875" defaultRowHeight="12.75" customHeight="1" x14ac:dyDescent="0.2"/>
  <cols>
    <col min="1" max="1" width="19" customWidth="1"/>
    <col min="2" max="2" width="51.42578125" customWidth="1"/>
    <col min="3" max="3" width="9.42578125" customWidth="1"/>
    <col min="4" max="4" width="14.425781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7.2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ht="18" customHeight="1" x14ac:dyDescent="0.2">
      <c r="A6" s="44" t="s">
        <v>61</v>
      </c>
      <c r="B6" s="44"/>
      <c r="C6" s="44"/>
      <c r="D6" s="44"/>
      <c r="E6" s="8"/>
      <c r="F6" s="8"/>
      <c r="G6" s="8"/>
    </row>
    <row r="7" spans="1:11" ht="12.75" customHeight="1" x14ac:dyDescent="0.2">
      <c r="A7" s="45" t="s">
        <v>53</v>
      </c>
      <c r="B7" s="45"/>
      <c r="C7" s="45"/>
      <c r="D7" s="45"/>
      <c r="E7" s="9"/>
    </row>
    <row r="8" spans="1:11" ht="13.5" customHeight="1" x14ac:dyDescent="0.2">
      <c r="A8" s="9"/>
      <c r="B8" s="9"/>
      <c r="C8" s="9"/>
      <c r="D8" s="12"/>
      <c r="E8" s="9"/>
    </row>
    <row r="9" spans="1:11" x14ac:dyDescent="0.2">
      <c r="A9" s="15" t="s">
        <v>4</v>
      </c>
      <c r="B9" s="39" t="s">
        <v>63</v>
      </c>
      <c r="C9" s="16"/>
      <c r="D9" s="17"/>
      <c r="E9" s="14"/>
    </row>
    <row r="10" spans="1:11" x14ac:dyDescent="0.2">
      <c r="A10" s="15" t="s">
        <v>5</v>
      </c>
      <c r="B10" s="37" t="s">
        <v>64</v>
      </c>
      <c r="C10" s="16"/>
      <c r="D10" s="17">
        <f>SUM(D11:D17)</f>
        <v>9144513.7200000007</v>
      </c>
      <c r="E10" s="14"/>
    </row>
    <row r="11" spans="1:11" x14ac:dyDescent="0.2">
      <c r="A11" s="13" t="s">
        <v>6</v>
      </c>
      <c r="B11" s="36" t="s">
        <v>65</v>
      </c>
      <c r="C11" s="10"/>
      <c r="D11" s="14">
        <v>668769.15</v>
      </c>
      <c r="E11" s="14"/>
    </row>
    <row r="12" spans="1:11" x14ac:dyDescent="0.2">
      <c r="A12" s="13" t="s">
        <v>7</v>
      </c>
      <c r="B12" s="36" t="s">
        <v>66</v>
      </c>
      <c r="C12" s="10"/>
      <c r="D12" s="14">
        <v>25855.040000000001</v>
      </c>
      <c r="E12" s="14"/>
    </row>
    <row r="13" spans="1:11" x14ac:dyDescent="0.2">
      <c r="A13" s="13" t="s">
        <v>8</v>
      </c>
      <c r="B13" s="36" t="s">
        <v>67</v>
      </c>
      <c r="C13" s="10"/>
      <c r="D13" s="14">
        <v>7381808.9699999997</v>
      </c>
      <c r="E13" s="14"/>
    </row>
    <row r="14" spans="1:11" x14ac:dyDescent="0.2">
      <c r="A14" s="13" t="s">
        <v>9</v>
      </c>
      <c r="B14" s="38" t="s">
        <v>68</v>
      </c>
      <c r="C14" s="10"/>
      <c r="D14" s="14">
        <v>762051.36</v>
      </c>
      <c r="E14" s="14"/>
    </row>
    <row r="15" spans="1:11" x14ac:dyDescent="0.2">
      <c r="A15" s="13" t="s">
        <v>10</v>
      </c>
      <c r="B15" s="36" t="s">
        <v>69</v>
      </c>
      <c r="C15" s="10"/>
      <c r="D15" s="14">
        <v>56355.63</v>
      </c>
      <c r="E15" s="14"/>
    </row>
    <row r="16" spans="1:11" x14ac:dyDescent="0.2">
      <c r="A16" s="13" t="s">
        <v>11</v>
      </c>
      <c r="B16" s="36" t="s">
        <v>70</v>
      </c>
      <c r="C16" s="10"/>
      <c r="D16" s="14">
        <v>222381.05</v>
      </c>
      <c r="E16" s="14"/>
    </row>
    <row r="17" spans="1:5" x14ac:dyDescent="0.2">
      <c r="A17" s="13" t="s">
        <v>12</v>
      </c>
      <c r="B17" s="41" t="s">
        <v>71</v>
      </c>
      <c r="C17" s="10"/>
      <c r="D17" s="14">
        <v>27292.52</v>
      </c>
      <c r="E17" s="14"/>
    </row>
    <row r="18" spans="1:5" x14ac:dyDescent="0.2">
      <c r="A18" s="15" t="s">
        <v>13</v>
      </c>
      <c r="B18" s="37" t="s">
        <v>72</v>
      </c>
      <c r="C18" s="16"/>
      <c r="D18" s="17">
        <f>SUM(D19:D27)</f>
        <v>1400222.61</v>
      </c>
      <c r="E18" s="14"/>
    </row>
    <row r="19" spans="1:5" x14ac:dyDescent="0.2">
      <c r="A19" s="13" t="s">
        <v>14</v>
      </c>
      <c r="B19" s="36" t="s">
        <v>73</v>
      </c>
      <c r="C19" s="10"/>
      <c r="D19" s="14">
        <v>90876.02</v>
      </c>
      <c r="E19" s="14"/>
    </row>
    <row r="20" spans="1:5" x14ac:dyDescent="0.2">
      <c r="A20" s="13" t="s">
        <v>15</v>
      </c>
      <c r="B20" s="36" t="s">
        <v>74</v>
      </c>
      <c r="C20" s="10"/>
      <c r="D20" s="14">
        <v>898974.73</v>
      </c>
      <c r="E20" s="14"/>
    </row>
    <row r="21" spans="1:5" x14ac:dyDescent="0.2">
      <c r="A21" s="13" t="s">
        <v>16</v>
      </c>
      <c r="B21" s="36" t="s">
        <v>75</v>
      </c>
      <c r="C21" s="10"/>
      <c r="D21" s="14">
        <v>121617.74</v>
      </c>
      <c r="E21" s="14"/>
    </row>
    <row r="22" spans="1:5" x14ac:dyDescent="0.2">
      <c r="A22" s="13" t="s">
        <v>17</v>
      </c>
      <c r="B22" s="36" t="s">
        <v>76</v>
      </c>
      <c r="C22" s="10"/>
      <c r="D22" s="14">
        <v>5714.29</v>
      </c>
      <c r="E22" s="14"/>
    </row>
    <row r="23" spans="1:5" x14ac:dyDescent="0.2">
      <c r="A23" s="13" t="s">
        <v>18</v>
      </c>
      <c r="B23" s="36" t="s">
        <v>77</v>
      </c>
      <c r="C23" s="10"/>
      <c r="D23" s="14">
        <v>21939.85</v>
      </c>
      <c r="E23" s="14"/>
    </row>
    <row r="24" spans="1:5" x14ac:dyDescent="0.2">
      <c r="A24" s="13" t="s">
        <v>19</v>
      </c>
      <c r="B24" s="36" t="s">
        <v>78</v>
      </c>
      <c r="C24" s="10"/>
      <c r="D24" s="14">
        <v>75498.259999999995</v>
      </c>
      <c r="E24" s="14"/>
    </row>
    <row r="25" spans="1:5" x14ac:dyDescent="0.2">
      <c r="A25" s="13" t="s">
        <v>20</v>
      </c>
      <c r="B25" s="36" t="s">
        <v>79</v>
      </c>
      <c r="C25" s="10"/>
      <c r="D25" s="14">
        <v>52870.48</v>
      </c>
      <c r="E25" s="14"/>
    </row>
    <row r="26" spans="1:5" x14ac:dyDescent="0.2">
      <c r="A26" s="13" t="s">
        <v>21</v>
      </c>
      <c r="B26" s="36" t="s">
        <v>80</v>
      </c>
      <c r="C26" s="10"/>
      <c r="D26" s="14">
        <v>3075</v>
      </c>
      <c r="E26" s="14"/>
    </row>
    <row r="27" spans="1:5" x14ac:dyDescent="0.2">
      <c r="A27" s="13" t="s">
        <v>22</v>
      </c>
      <c r="B27" s="36" t="s">
        <v>81</v>
      </c>
      <c r="C27" s="10"/>
      <c r="D27" s="14">
        <v>129656.24</v>
      </c>
      <c r="E27" s="14"/>
    </row>
    <row r="28" spans="1:5" ht="17.25" customHeight="1" thickBot="1" x14ac:dyDescent="0.25">
      <c r="A28" s="13"/>
      <c r="B28" s="37" t="s">
        <v>82</v>
      </c>
      <c r="C28" s="16"/>
      <c r="D28" s="20">
        <f>D10+D18</f>
        <v>10544736.33</v>
      </c>
      <c r="E28" s="14"/>
    </row>
    <row r="29" spans="1:5" ht="13.5" thickTop="1" x14ac:dyDescent="0.2">
      <c r="A29" s="13"/>
      <c r="B29" s="10"/>
      <c r="C29" s="10"/>
      <c r="D29" s="14"/>
      <c r="E29" s="14"/>
    </row>
    <row r="30" spans="1:5" x14ac:dyDescent="0.2">
      <c r="A30" s="15" t="s">
        <v>23</v>
      </c>
      <c r="B30" s="39" t="s">
        <v>83</v>
      </c>
      <c r="C30" s="16"/>
      <c r="D30" s="17"/>
      <c r="E30" s="14"/>
    </row>
    <row r="31" spans="1:5" x14ac:dyDescent="0.2">
      <c r="A31" s="15" t="s">
        <v>24</v>
      </c>
      <c r="B31" s="42" t="s">
        <v>84</v>
      </c>
      <c r="C31" s="16"/>
      <c r="D31" s="17">
        <f>SUM(D32:D38)</f>
        <v>4556373.1700000009</v>
      </c>
      <c r="E31" s="14"/>
    </row>
    <row r="32" spans="1:5" x14ac:dyDescent="0.2">
      <c r="A32" s="13" t="s">
        <v>25</v>
      </c>
      <c r="B32" s="43" t="s">
        <v>85</v>
      </c>
      <c r="C32" s="10"/>
      <c r="D32" s="14">
        <v>4315599.1100000003</v>
      </c>
      <c r="E32" s="14"/>
    </row>
    <row r="33" spans="1:5" x14ac:dyDescent="0.2">
      <c r="A33" s="13" t="s">
        <v>26</v>
      </c>
      <c r="B33" s="43" t="s">
        <v>86</v>
      </c>
      <c r="C33" s="10"/>
      <c r="D33" s="14">
        <v>100237.79</v>
      </c>
      <c r="E33" s="14"/>
    </row>
    <row r="34" spans="1:5" x14ac:dyDescent="0.2">
      <c r="A34" s="13" t="s">
        <v>27</v>
      </c>
      <c r="B34" s="43" t="s">
        <v>87</v>
      </c>
      <c r="C34" s="10"/>
      <c r="D34" s="14">
        <v>6791.1</v>
      </c>
      <c r="E34" s="14"/>
    </row>
    <row r="35" spans="1:5" x14ac:dyDescent="0.2">
      <c r="A35" s="13" t="s">
        <v>28</v>
      </c>
      <c r="B35" s="43" t="s">
        <v>88</v>
      </c>
      <c r="C35" s="10"/>
      <c r="D35" s="14">
        <v>7656.05</v>
      </c>
      <c r="E35" s="14"/>
    </row>
    <row r="36" spans="1:5" x14ac:dyDescent="0.2">
      <c r="A36" s="13" t="s">
        <v>29</v>
      </c>
      <c r="B36" s="43" t="s">
        <v>89</v>
      </c>
      <c r="C36" s="10"/>
      <c r="D36" s="14">
        <v>21078.44</v>
      </c>
      <c r="E36" s="14"/>
    </row>
    <row r="37" spans="1:5" x14ac:dyDescent="0.2">
      <c r="A37" s="13" t="s">
        <v>30</v>
      </c>
      <c r="B37" s="43" t="s">
        <v>90</v>
      </c>
      <c r="C37" s="10"/>
      <c r="D37" s="14">
        <v>17900.57</v>
      </c>
      <c r="E37" s="14"/>
    </row>
    <row r="38" spans="1:5" x14ac:dyDescent="0.2">
      <c r="A38" s="13" t="s">
        <v>31</v>
      </c>
      <c r="B38" s="43" t="s">
        <v>91</v>
      </c>
      <c r="C38" s="10"/>
      <c r="D38" s="14">
        <v>87110.11</v>
      </c>
      <c r="E38" s="14"/>
    </row>
    <row r="39" spans="1:5" x14ac:dyDescent="0.2">
      <c r="A39" s="15" t="s">
        <v>32</v>
      </c>
      <c r="B39" s="37" t="s">
        <v>92</v>
      </c>
      <c r="C39" s="16"/>
      <c r="D39" s="17">
        <f>SUM(D40:D42)</f>
        <v>1984231.2000000002</v>
      </c>
      <c r="E39" s="14"/>
    </row>
    <row r="40" spans="1:5" x14ac:dyDescent="0.2">
      <c r="A40" s="13" t="s">
        <v>33</v>
      </c>
      <c r="B40" s="36" t="s">
        <v>93</v>
      </c>
      <c r="C40" s="10"/>
      <c r="D40" s="14">
        <v>1921399.3900000001</v>
      </c>
      <c r="E40" s="14"/>
    </row>
    <row r="41" spans="1:5" x14ac:dyDescent="0.2">
      <c r="A41" s="13" t="s">
        <v>34</v>
      </c>
      <c r="B41" s="36" t="s">
        <v>94</v>
      </c>
      <c r="C41" s="10"/>
      <c r="D41" s="14">
        <v>6411.85</v>
      </c>
      <c r="E41" s="14"/>
    </row>
    <row r="42" spans="1:5" x14ac:dyDescent="0.2">
      <c r="A42" s="13" t="s">
        <v>35</v>
      </c>
      <c r="B42" s="36" t="s">
        <v>95</v>
      </c>
      <c r="C42" s="10"/>
      <c r="D42" s="14">
        <v>56419.96</v>
      </c>
      <c r="E42" s="14"/>
    </row>
    <row r="43" spans="1:5" ht="17.25" customHeight="1" x14ac:dyDescent="0.2">
      <c r="A43" s="13"/>
      <c r="B43" s="40" t="s">
        <v>96</v>
      </c>
      <c r="C43" s="16"/>
      <c r="D43" s="21">
        <f>D31+D39</f>
        <v>6540604.370000001</v>
      </c>
      <c r="E43" s="14"/>
    </row>
    <row r="44" spans="1:5" x14ac:dyDescent="0.2">
      <c r="A44" s="15" t="s">
        <v>36</v>
      </c>
      <c r="B44" s="39" t="s">
        <v>97</v>
      </c>
      <c r="C44" s="16"/>
      <c r="D44" s="17"/>
      <c r="E44" s="14"/>
    </row>
    <row r="45" spans="1:5" x14ac:dyDescent="0.2">
      <c r="A45" s="15" t="s">
        <v>37</v>
      </c>
      <c r="B45" s="42" t="s">
        <v>101</v>
      </c>
      <c r="C45" s="16"/>
      <c r="D45" s="17"/>
      <c r="E45" s="14"/>
    </row>
    <row r="46" spans="1:5" x14ac:dyDescent="0.2">
      <c r="A46" s="13" t="s">
        <v>38</v>
      </c>
      <c r="B46" s="43" t="s">
        <v>98</v>
      </c>
      <c r="C46" s="10"/>
      <c r="D46" s="14">
        <v>2002400</v>
      </c>
      <c r="E46" s="14"/>
    </row>
    <row r="47" spans="1:5" x14ac:dyDescent="0.2">
      <c r="A47" s="13" t="s">
        <v>39</v>
      </c>
      <c r="B47" s="43" t="s">
        <v>99</v>
      </c>
      <c r="C47" s="10"/>
      <c r="D47" s="14">
        <v>1294570.3799999999</v>
      </c>
      <c r="E47" s="14"/>
    </row>
    <row r="48" spans="1:5" x14ac:dyDescent="0.2">
      <c r="A48" s="13" t="s">
        <v>40</v>
      </c>
      <c r="B48" s="43" t="s">
        <v>100</v>
      </c>
      <c r="C48" s="10"/>
      <c r="D48" s="14">
        <v>707161.58</v>
      </c>
      <c r="E48" s="14"/>
    </row>
    <row r="49" spans="1:5" ht="17.25" customHeight="1" x14ac:dyDescent="0.2">
      <c r="A49" s="13"/>
      <c r="B49" s="19" t="s">
        <v>102</v>
      </c>
      <c r="C49" s="16"/>
      <c r="D49" s="21">
        <f>SUM(D46:D48)</f>
        <v>4004131.96</v>
      </c>
      <c r="E49" s="14"/>
    </row>
    <row r="50" spans="1:5" ht="17.25" customHeight="1" thickBot="1" x14ac:dyDescent="0.25">
      <c r="A50" s="13"/>
      <c r="B50" s="19" t="s">
        <v>103</v>
      </c>
      <c r="C50" s="10"/>
      <c r="D50" s="20">
        <f>D43+D49</f>
        <v>10544736.330000002</v>
      </c>
      <c r="E50" s="14"/>
    </row>
    <row r="51" spans="1:5" ht="13.5" thickTop="1" x14ac:dyDescent="0.2">
      <c r="A51" s="13"/>
      <c r="B51" s="10"/>
      <c r="C51" s="10"/>
      <c r="D51" s="14"/>
      <c r="E51" s="14"/>
    </row>
    <row r="52" spans="1:5" x14ac:dyDescent="0.2">
      <c r="A52" s="13"/>
      <c r="B52" s="10"/>
      <c r="C52" s="10"/>
      <c r="D52" s="14"/>
      <c r="E52" s="14"/>
    </row>
    <row r="53" spans="1:5" x14ac:dyDescent="0.2">
      <c r="A53" s="35" t="s">
        <v>56</v>
      </c>
      <c r="B53" s="30"/>
      <c r="C53" s="35" t="s">
        <v>57</v>
      </c>
      <c r="D53" s="14"/>
      <c r="E53" s="14"/>
    </row>
    <row r="54" spans="1:5" ht="12.75" customHeight="1" x14ac:dyDescent="0.2">
      <c r="A54" s="35" t="s">
        <v>58</v>
      </c>
      <c r="B54" s="30"/>
      <c r="C54" s="35" t="s">
        <v>59</v>
      </c>
    </row>
    <row r="55" spans="1:5" ht="12.75" customHeight="1" x14ac:dyDescent="0.2">
      <c r="A55" s="22"/>
      <c r="B55" s="30"/>
      <c r="C55" s="35" t="s">
        <v>60</v>
      </c>
    </row>
    <row r="71" ht="9" customHeight="1" x14ac:dyDescent="0.2"/>
    <row r="73" ht="269.25" customHeight="1" x14ac:dyDescent="0.2"/>
    <row r="74" ht="30" customHeight="1" x14ac:dyDescent="0.2"/>
  </sheetData>
  <mergeCells count="2">
    <mergeCell ref="A6:D6"/>
    <mergeCell ref="A7:D7"/>
  </mergeCells>
  <pageMargins left="0.2" right="0.2" top="0.25" bottom="0.25" header="0" footer="0"/>
  <pageSetup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0"/>
  <sheetViews>
    <sheetView tabSelected="1" view="pageBreakPreview" zoomScale="60" zoomScaleNormal="100" workbookViewId="0">
      <selection activeCell="B34" sqref="B34"/>
    </sheetView>
  </sheetViews>
  <sheetFormatPr baseColWidth="10" defaultRowHeight="12.75" x14ac:dyDescent="0.2"/>
  <cols>
    <col min="1" max="1" width="17" customWidth="1"/>
    <col min="2" max="2" width="36.42578125" bestFit="1" customWidth="1"/>
    <col min="4" max="4" width="14.85546875" customWidth="1"/>
  </cols>
  <sheetData>
    <row r="4" spans="1:4" ht="16.5" x14ac:dyDescent="0.2">
      <c r="A4" s="22"/>
      <c r="B4" s="23" t="s">
        <v>0</v>
      </c>
      <c r="C4" s="22"/>
      <c r="D4" s="22"/>
    </row>
    <row r="5" spans="1:4" ht="14.25" x14ac:dyDescent="0.2">
      <c r="A5" s="22"/>
      <c r="B5" s="24" t="s">
        <v>1</v>
      </c>
      <c r="C5" s="22"/>
      <c r="D5" s="22"/>
    </row>
    <row r="6" spans="1:4" ht="14.25" x14ac:dyDescent="0.2">
      <c r="A6" s="22"/>
      <c r="B6" s="24" t="s">
        <v>2</v>
      </c>
      <c r="C6" s="22"/>
      <c r="D6" s="22"/>
    </row>
    <row r="7" spans="1:4" x14ac:dyDescent="0.2">
      <c r="A7" s="22"/>
      <c r="B7" s="25" t="s">
        <v>3</v>
      </c>
      <c r="C7" s="22"/>
      <c r="D7" s="22"/>
    </row>
    <row r="9" spans="1:4" ht="15" x14ac:dyDescent="0.2">
      <c r="A9" s="46" t="s">
        <v>62</v>
      </c>
      <c r="B9" s="46"/>
      <c r="C9" s="46"/>
      <c r="D9" s="46"/>
    </row>
    <row r="10" spans="1:4" x14ac:dyDescent="0.2">
      <c r="A10" s="47" t="s">
        <v>53</v>
      </c>
      <c r="B10" s="47"/>
      <c r="C10" s="47"/>
      <c r="D10" s="47"/>
    </row>
    <row r="12" spans="1:4" x14ac:dyDescent="0.2">
      <c r="A12" s="26" t="s">
        <v>48</v>
      </c>
      <c r="B12" s="27" t="s">
        <v>104</v>
      </c>
      <c r="C12" s="22"/>
      <c r="D12" s="22"/>
    </row>
    <row r="13" spans="1:4" x14ac:dyDescent="0.2">
      <c r="A13" s="26" t="s">
        <v>49</v>
      </c>
      <c r="B13" s="27" t="s">
        <v>105</v>
      </c>
      <c r="C13" s="27"/>
      <c r="D13" s="28"/>
    </row>
    <row r="14" spans="1:4" x14ac:dyDescent="0.2">
      <c r="A14" s="29" t="s">
        <v>50</v>
      </c>
      <c r="B14" s="30" t="s">
        <v>106</v>
      </c>
      <c r="C14" s="30"/>
      <c r="D14" s="14">
        <v>789944.51</v>
      </c>
    </row>
    <row r="15" spans="1:4" x14ac:dyDescent="0.2">
      <c r="A15" s="29"/>
      <c r="B15" s="30" t="s">
        <v>54</v>
      </c>
      <c r="C15" s="30"/>
      <c r="D15" s="14"/>
    </row>
    <row r="16" spans="1:4" x14ac:dyDescent="0.2">
      <c r="A16" s="29" t="s">
        <v>41</v>
      </c>
      <c r="B16" s="30" t="s">
        <v>107</v>
      </c>
      <c r="C16" s="30"/>
      <c r="D16" s="31">
        <v>212159.68</v>
      </c>
    </row>
    <row r="17" spans="1:4" x14ac:dyDescent="0.2">
      <c r="A17" s="29"/>
      <c r="B17" s="32" t="s">
        <v>108</v>
      </c>
      <c r="C17" s="32"/>
      <c r="D17" s="18">
        <f>D14-D16</f>
        <v>577784.83000000007</v>
      </c>
    </row>
    <row r="18" spans="1:4" x14ac:dyDescent="0.2">
      <c r="A18" s="29"/>
      <c r="B18" s="30" t="s">
        <v>54</v>
      </c>
      <c r="C18" s="30"/>
      <c r="D18" s="14"/>
    </row>
    <row r="19" spans="1:4" x14ac:dyDescent="0.2">
      <c r="A19" s="26" t="s">
        <v>42</v>
      </c>
      <c r="B19" s="27" t="s">
        <v>109</v>
      </c>
      <c r="C19" s="27"/>
      <c r="D19" s="14"/>
    </row>
    <row r="20" spans="1:4" x14ac:dyDescent="0.2">
      <c r="A20" s="29" t="s">
        <v>43</v>
      </c>
      <c r="B20" s="30" t="s">
        <v>110</v>
      </c>
      <c r="C20" s="30"/>
      <c r="D20" s="14">
        <v>139391.31</v>
      </c>
    </row>
    <row r="21" spans="1:4" x14ac:dyDescent="0.2">
      <c r="A21" s="29" t="s">
        <v>44</v>
      </c>
      <c r="B21" s="30" t="s">
        <v>111</v>
      </c>
      <c r="C21" s="30"/>
      <c r="D21" s="31">
        <v>382222.46</v>
      </c>
    </row>
    <row r="22" spans="1:4" x14ac:dyDescent="0.2">
      <c r="A22" s="29"/>
      <c r="B22" s="32" t="s">
        <v>112</v>
      </c>
      <c r="C22" s="32"/>
      <c r="D22" s="18">
        <f>D17-D20-D21</f>
        <v>56171.060000000056</v>
      </c>
    </row>
    <row r="23" spans="1:4" x14ac:dyDescent="0.2">
      <c r="A23" s="29"/>
      <c r="B23" s="30" t="s">
        <v>55</v>
      </c>
      <c r="C23" s="30"/>
      <c r="D23" s="14"/>
    </row>
    <row r="24" spans="1:4" x14ac:dyDescent="0.2">
      <c r="A24" s="29" t="s">
        <v>51</v>
      </c>
      <c r="B24" s="30" t="s">
        <v>113</v>
      </c>
      <c r="C24" s="30"/>
      <c r="D24" s="14"/>
    </row>
    <row r="25" spans="1:4" x14ac:dyDescent="0.2">
      <c r="A25" s="29" t="s">
        <v>52</v>
      </c>
      <c r="B25" s="30" t="s">
        <v>114</v>
      </c>
      <c r="C25" s="30"/>
      <c r="D25" s="14">
        <v>154801.23000000001</v>
      </c>
    </row>
    <row r="26" spans="1:4" x14ac:dyDescent="0.2">
      <c r="A26" s="29"/>
      <c r="B26" s="30" t="s">
        <v>54</v>
      </c>
      <c r="C26" s="30"/>
      <c r="D26" s="14"/>
    </row>
    <row r="27" spans="1:4" x14ac:dyDescent="0.2">
      <c r="A27" s="29" t="s">
        <v>45</v>
      </c>
      <c r="B27" s="30" t="s">
        <v>115</v>
      </c>
      <c r="C27" s="30"/>
      <c r="D27" s="14"/>
    </row>
    <row r="28" spans="1:4" x14ac:dyDescent="0.2">
      <c r="A28" s="29" t="s">
        <v>46</v>
      </c>
      <c r="B28" s="30" t="s">
        <v>116</v>
      </c>
      <c r="C28" s="30"/>
      <c r="D28" s="14">
        <v>1532.81</v>
      </c>
    </row>
    <row r="29" spans="1:4" x14ac:dyDescent="0.2">
      <c r="A29" s="29" t="s">
        <v>47</v>
      </c>
      <c r="B29" s="30" t="s">
        <v>117</v>
      </c>
      <c r="C29" s="30"/>
      <c r="D29" s="31">
        <v>95215.55</v>
      </c>
    </row>
    <row r="30" spans="1:4" x14ac:dyDescent="0.2">
      <c r="A30" s="22"/>
      <c r="B30" s="32" t="s">
        <v>118</v>
      </c>
      <c r="C30" s="32"/>
      <c r="D30" s="33">
        <f>D22+D25-(D28+D29)</f>
        <v>114223.93000000007</v>
      </c>
    </row>
    <row r="31" spans="1:4" x14ac:dyDescent="0.2">
      <c r="A31" s="22"/>
      <c r="B31" s="30" t="s">
        <v>119</v>
      </c>
      <c r="C31" s="30"/>
      <c r="D31" s="14">
        <f>D30*0.07</f>
        <v>7995.6751000000049</v>
      </c>
    </row>
    <row r="32" spans="1:4" x14ac:dyDescent="0.2">
      <c r="A32" s="22"/>
      <c r="B32" s="30" t="s">
        <v>120</v>
      </c>
      <c r="C32" s="30"/>
      <c r="D32" s="31">
        <v>33201.360000000001</v>
      </c>
    </row>
    <row r="33" spans="1:5" ht="17.25" customHeight="1" thickBot="1" x14ac:dyDescent="0.25">
      <c r="A33" s="22"/>
      <c r="B33" s="32" t="s">
        <v>121</v>
      </c>
      <c r="C33" s="32"/>
      <c r="D33" s="34">
        <f>D30-D31-D32</f>
        <v>73026.894900000058</v>
      </c>
    </row>
    <row r="34" spans="1:5" ht="13.5" thickTop="1" x14ac:dyDescent="0.2">
      <c r="A34" s="22"/>
      <c r="B34" s="22"/>
      <c r="C34" s="22"/>
      <c r="D34" s="22"/>
    </row>
    <row r="35" spans="1:5" x14ac:dyDescent="0.2">
      <c r="A35" s="29"/>
      <c r="B35" s="30"/>
      <c r="C35" s="30"/>
      <c r="D35" s="28"/>
    </row>
    <row r="36" spans="1:5" x14ac:dyDescent="0.2">
      <c r="A36" s="29"/>
      <c r="B36" s="30"/>
      <c r="C36" s="30"/>
      <c r="D36" s="28"/>
    </row>
    <row r="37" spans="1:5" x14ac:dyDescent="0.2">
      <c r="A37" s="35" t="s">
        <v>56</v>
      </c>
      <c r="B37" s="30"/>
      <c r="C37" s="35" t="s">
        <v>57</v>
      </c>
      <c r="D37" s="22"/>
    </row>
    <row r="38" spans="1:5" x14ac:dyDescent="0.2">
      <c r="A38" s="35" t="s">
        <v>58</v>
      </c>
      <c r="B38" s="30"/>
      <c r="C38" s="35" t="s">
        <v>59</v>
      </c>
      <c r="D38" s="22"/>
    </row>
    <row r="39" spans="1:5" x14ac:dyDescent="0.2">
      <c r="A39" s="22"/>
      <c r="B39" s="30"/>
      <c r="C39" s="35" t="s">
        <v>60</v>
      </c>
      <c r="D39" s="22"/>
    </row>
    <row r="42" spans="1:5" x14ac:dyDescent="0.2">
      <c r="A42" s="13"/>
      <c r="B42" s="10"/>
      <c r="C42" s="10"/>
      <c r="D42" s="14"/>
      <c r="E42" s="14"/>
    </row>
    <row r="43" spans="1:5" x14ac:dyDescent="0.2">
      <c r="A43" s="13"/>
      <c r="B43" s="10"/>
      <c r="C43" s="10"/>
      <c r="D43" s="14"/>
      <c r="E43" s="14"/>
    </row>
    <row r="44" spans="1:5" x14ac:dyDescent="0.2">
      <c r="A44" s="13"/>
      <c r="B44" s="10"/>
      <c r="C44" s="10"/>
      <c r="D44" s="14"/>
      <c r="E44" s="14"/>
    </row>
    <row r="45" spans="1:5" x14ac:dyDescent="0.2">
      <c r="A45" s="13"/>
      <c r="B45" s="10"/>
      <c r="C45" s="10"/>
      <c r="D45" s="14"/>
      <c r="E45" s="14"/>
    </row>
    <row r="46" spans="1:5" x14ac:dyDescent="0.2">
      <c r="A46" s="13"/>
      <c r="B46" s="10"/>
      <c r="C46" s="10"/>
      <c r="D46" s="14"/>
      <c r="E46" s="14"/>
    </row>
    <row r="47" spans="1:5" x14ac:dyDescent="0.2">
      <c r="A47" s="13"/>
      <c r="B47" s="10"/>
      <c r="C47" s="10"/>
      <c r="D47" s="14"/>
      <c r="E47" s="14"/>
    </row>
    <row r="48" spans="1:5" x14ac:dyDescent="0.2">
      <c r="A48" s="13"/>
      <c r="B48" s="10"/>
      <c r="C48" s="10"/>
      <c r="D48" s="14"/>
      <c r="E48" s="14"/>
    </row>
    <row r="49" spans="1:5" x14ac:dyDescent="0.2">
      <c r="A49" s="13"/>
      <c r="B49" s="10"/>
      <c r="C49" s="10"/>
      <c r="D49" s="14"/>
      <c r="E49" s="14"/>
    </row>
    <row r="50" spans="1:5" x14ac:dyDescent="0.2">
      <c r="A50" s="13"/>
      <c r="B50" s="10"/>
      <c r="C50" s="10"/>
      <c r="D50" s="14"/>
      <c r="E50" s="14"/>
    </row>
    <row r="51" spans="1:5" x14ac:dyDescent="0.2">
      <c r="A51" s="13"/>
      <c r="B51" s="10"/>
      <c r="C51" s="10"/>
      <c r="D51" s="14"/>
      <c r="E51" s="14"/>
    </row>
    <row r="52" spans="1:5" x14ac:dyDescent="0.2">
      <c r="A52" s="13"/>
      <c r="B52" s="10"/>
      <c r="C52" s="10"/>
      <c r="D52" s="14"/>
      <c r="E52" s="14"/>
    </row>
    <row r="53" spans="1:5" x14ac:dyDescent="0.2">
      <c r="A53" s="13"/>
      <c r="B53" s="10"/>
      <c r="C53" s="10"/>
      <c r="D53" s="14"/>
      <c r="E53" s="14"/>
    </row>
    <row r="54" spans="1:5" x14ac:dyDescent="0.2">
      <c r="A54" s="13"/>
      <c r="B54" s="10"/>
      <c r="C54" s="10"/>
      <c r="D54" s="14"/>
      <c r="E54" s="14"/>
    </row>
    <row r="55" spans="1:5" x14ac:dyDescent="0.2">
      <c r="A55" s="13"/>
      <c r="B55" s="10"/>
      <c r="C55" s="10"/>
      <c r="D55" s="14"/>
      <c r="E55" s="14"/>
    </row>
    <row r="56" spans="1:5" x14ac:dyDescent="0.2">
      <c r="A56" s="13"/>
      <c r="B56" s="10"/>
      <c r="C56" s="10"/>
      <c r="D56" s="14"/>
      <c r="E56" s="14"/>
    </row>
    <row r="57" spans="1:5" x14ac:dyDescent="0.2">
      <c r="A57" s="13"/>
      <c r="B57" s="10"/>
      <c r="C57" s="10"/>
      <c r="D57" s="14"/>
      <c r="E57" s="14"/>
    </row>
    <row r="58" spans="1:5" x14ac:dyDescent="0.2">
      <c r="A58" s="13"/>
      <c r="B58" s="10"/>
      <c r="C58" s="10"/>
      <c r="D58" s="14"/>
      <c r="E58" s="14"/>
    </row>
    <row r="59" spans="1:5" x14ac:dyDescent="0.2">
      <c r="A59" s="9"/>
      <c r="B59" s="9"/>
      <c r="C59" s="9"/>
      <c r="D59" s="9"/>
      <c r="E59" s="9"/>
    </row>
    <row r="60" spans="1:5" x14ac:dyDescent="0.2">
      <c r="A60" s="12"/>
      <c r="B60" s="12"/>
      <c r="C60" s="11"/>
      <c r="D60" s="14"/>
      <c r="E60" s="9"/>
    </row>
  </sheetData>
  <mergeCells count="2">
    <mergeCell ref="A9:D9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Oscar Muller</cp:lastModifiedBy>
  <cp:lastPrinted>2018-05-18T20:43:54Z</cp:lastPrinted>
  <dcterms:created xsi:type="dcterms:W3CDTF">2018-06-28T00:03:56Z</dcterms:created>
  <dcterms:modified xsi:type="dcterms:W3CDTF">2018-07-30T23:09:26Z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0C64F14B3D2FF7463B3E0D59CF2F45B5B1E5E282C76E90AC446F1B6B0A4174654488FAEED7875D6F5760B8EC73F7CBFDCCDE208111EC350EFC943278A7E419C3DDE188834A8740AC5638F64DC86DCA505B55A17B1A371518EB85D67DF5D47B179AB1DF9A23BC3536D47984ED9B7DCF80369B01A6ED1579CC50E204DBBD7E0B8</vt:lpwstr>
  </property>
  <property fmtid="{D5CDD505-2E9C-101B-9397-08002B2CF9AE}" pid="4" name="Business Objects Context Information2">
    <vt:lpwstr>9ED99B876023E3586CDC4484C863B4F4F12E1433812049E9D2615D3F5029F29E5CD4C3D1CA9DC98B8CCC24340EF2FAA41B17FD03EC9B90E24EC3BA425797FBF3713C52CF1E8E03D12E1149D2A618D0251C1C114E637AD194846D3600F15CA0C8D7C856309B8B9AFD2553EFD13A41FEBB4466C700C8624686E5B02D57BA6A228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EB0DE1AF6D46512C1A621164404458C7A65DB09005B8F41C98BCDC08341D532EF660AD863B5FCE0C1F0E3914D1FBAFA1CD4E9C3F088DA40D0A8040E7E7BE098FD53623B6BB508313F656B7AD7BADD9A1081B04304537DC6FBB5B5F750848D7240DAFC876F428F4AA646D548E2398FB2C393CE8FC9C0D7F8F4E7E9EB7650940C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2D0E4D236541EDC01D98E3D0B68EDB4CAD5D941BE4AB1C176ED2897BA598C027B803D86D85D9343CFCCB956E13F6FC6287B1C030B1BBAA8B0FA18170ED3DA8A51712C428EB3174142D8C8E9CA931722F1E0EF7E9F95AD7718C7ABACE1560212987A61AB65EA3A42BBE61D7D5329FE6FE76C24CC3734795B3A79A604FE756977</vt:lpwstr>
  </property>
  <property fmtid="{D5CDD505-2E9C-101B-9397-08002B2CF9AE}" pid="13" name="Business Objects Context Information11">
    <vt:lpwstr>CE02A6F3153C2</vt:lpwstr>
  </property>
</Properties>
</file>