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275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4" i="1" s="1"/>
  <c r="B40" i="1" s="1"/>
  <c r="B15" i="1"/>
  <c r="B9" i="1"/>
  <c r="B12" i="2"/>
  <c r="B23" i="2" s="1"/>
  <c r="B20" i="2"/>
  <c r="B22" i="2" s="1"/>
  <c r="B28" i="2"/>
  <c r="B19" i="1"/>
  <c r="B28" i="1"/>
  <c r="B39" i="1"/>
  <c r="B29" i="2" l="1"/>
  <c r="B32" i="2" s="1"/>
  <c r="B35" i="2" s="1"/>
</calcChain>
</file>

<file path=xl/sharedStrings.xml><?xml version="1.0" encoding="utf-8"?>
<sst xmlns="http://schemas.openxmlformats.org/spreadsheetml/2006/main" count="63" uniqueCount="61">
  <si>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</si>
  <si>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</si>
  <si>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</si>
  <si>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</si>
  <si>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</si>
  <si>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</si>
  <si>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</si>
  <si>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</si>
  <si>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</si>
  <si>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</si>
  <si>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</si>
  <si>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</si>
  <si>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</si>
  <si>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</si>
  <si>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</si>
  <si>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</si>
  <si>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</si>
  <si>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</si>
  <si>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</si>
  <si>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</si>
  <si>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</si>
  <si>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</si>
  <si>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</si>
  <si>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</si>
  <si>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</si>
  <si>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</si>
  <si>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</si>
  <si>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</si>
  <si>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</si>
  <si>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</si>
  <si>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</si>
  <si>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</si>
  <si>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</si>
  <si>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</si>
  <si>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</si>
  <si>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</si>
  <si>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</si>
  <si>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</si>
  <si>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</si>
  <si>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</si>
  <si>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</si>
  <si>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</si>
  <si>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</si>
  <si>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</si>
  <si>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</si>
  <si>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</si>
  <si>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</si>
  <si>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</si>
  <si>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</si>
  <si>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</si>
  <si>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</si>
  <si>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</si>
  <si>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</si>
  <si>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</si>
  <si>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</si>
  <si>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)</t>
  </si>
  <si>
    <t>Contribucion grandes contribuyentes</t>
  </si>
  <si>
    <t>Utilidad neta</t>
  </si>
  <si>
    <t xml:space="preserve">Banco Davivienda Salvadoreño, S. A. y Subsidiaria
Balance General consolidado intermedio
30 de junio de 2018 
(Expresado en miles de dólares de los Estados Unidos de América)
</t>
  </si>
  <si>
    <t>Diversos, neto de reservas de saneamiento</t>
  </si>
  <si>
    <t xml:space="preserve">Banco Davivienda Salvadoreño, S. A. y Subsidiaria
Estado Consolidado de Resultados Intermedio 
30 de junio de 2018 
(Expresado en miles de dólares de los Estados Unidos de América)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</si>
</sst>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1" formatCode="_ * #,##0_ ;_ * \-#,##0_ ;_ * &quot;-&quot;??_ ;_ @_ "/>
    <numFmt numFmtId="172" formatCode="_-* #,##0.0_-;\-* #,##0.0_-;_-* &quot;-&quot;?_-;_-@_-"/>
    <numFmt numFmtId="174" formatCode="&quot;$&quot;* #,##0.0;"/>
    <numFmt numFmtId="175" formatCode="#,##0.0;\ \(#,##0.0\)"/>
    <numFmt numFmtId="177" formatCode="#,##0.0;&quot; &quot;@"/>
    <numFmt numFmtId="178" formatCode="#,##0.0;\ \(#,##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.5"/>
      <color theme="1"/>
      <name val="Times New Roman"/>
      <family val="1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8" fontId="3" fillId="0" borderId="0" xfId="1" applyFont="1" applyFill="1"/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71" fontId="5" fillId="0" borderId="0" xfId="2" applyNumberFormat="1" applyFont="1" applyFill="1"/>
    <xf numFmtId="0" fontId="2" fillId="0" borderId="1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75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75" fontId="2" fillId="0" borderId="0" xfId="0" applyNumberFormat="1" applyFont="1" applyFill="1" applyBorder="1" applyAlignment="1">
      <alignment horizontal="right"/>
    </xf>
    <xf numFmtId="175" fontId="2" fillId="0" borderId="1" xfId="0" applyNumberFormat="1" applyFont="1" applyFill="1" applyBorder="1" applyAlignment="1">
      <alignment horizontal="right"/>
    </xf>
    <xf numFmtId="175" fontId="2" fillId="0" borderId="1" xfId="0" applyNumberFormat="1" applyFont="1" applyBorder="1" applyAlignment="1">
      <alignment horizontal="right"/>
    </xf>
    <xf numFmtId="175" fontId="2" fillId="0" borderId="2" xfId="0" applyNumberFormat="1" applyFont="1" applyFill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0" xfId="0" applyFont="1"/>
    <xf numFmtId="164" fontId="6" fillId="0" borderId="0" xfId="0" applyNumberFormat="1" applyFont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3">
    <cellStyle name="Millares 133" xfId="1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78946/Downloads/ACTUALIZADA%20JUN18%20HOJA%20DE%20TRABAJO%20BANCO%20CONSOLIDADO%20JUNIO%202018%20NCB-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7"/>
      <sheetName val="WFS JUN 2017"/>
      <sheetName val="WFS JUN 2018"/>
      <sheetName val="HOJA DE CONSOLIDACION"/>
      <sheetName val="BG"/>
      <sheetName val="ER"/>
      <sheetName val="ECAM PAT"/>
      <sheetName val="Nota 1"/>
      <sheetName val="Nota 2"/>
      <sheetName val="Nota 3"/>
      <sheetName val="Nota 4"/>
      <sheetName val="Nota 3-A"/>
      <sheetName val="Nota 4."/>
      <sheetName val="Nota 6"/>
      <sheetName val="Nota 4.1"/>
      <sheetName val="Nota 5"/>
      <sheetName val="Nota 6."/>
      <sheetName val="Nota 7"/>
      <sheetName val="Nota 8"/>
      <sheetName val="NOTA 9"/>
      <sheetName val="Nota 10"/>
      <sheetName val="Nota 11"/>
      <sheetName val="Nota 11.1"/>
      <sheetName val="Nota 12"/>
      <sheetName val="Nota 13"/>
      <sheetName val="Validaciones"/>
      <sheetName val="Nota 19"/>
      <sheetName val="Nota 14"/>
      <sheetName val="Nota 15"/>
      <sheetName val="Nota 16"/>
      <sheetName val="Nota 17"/>
      <sheetName val="Nota 18."/>
      <sheetName val="Nota 19."/>
      <sheetName val="Nota 20"/>
      <sheetName val="Nota 22"/>
      <sheetName val="Nota 23"/>
      <sheetName val="Nota 24"/>
      <sheetName val="Nota 25."/>
      <sheetName val="Nota 26."/>
      <sheetName val="Nota 27."/>
      <sheetName val="Nota 28"/>
      <sheetName val="Nota 29."/>
      <sheetName val="Nota 30."/>
      <sheetName val="Nota 31."/>
      <sheetName val="Nota31."/>
      <sheetName val="Nota 32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42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1"/>
  <sheetViews>
    <sheetView tabSelected="1" showWhiteSpace="0" view="pageLayout" zoomScaleNormal="100" workbookViewId="0">
      <selection activeCell="A13" sqref="A13:A14"/>
    </sheetView>
  </sheetViews>
  <sheetFormatPr baseColWidth="10" defaultColWidth="2.5703125" defaultRowHeight="15" x14ac:dyDescent="0.25"/>
  <cols>
    <col min="1" max="1" width="54.7109375" customWidth="1"/>
    <col min="2" max="2" width="21.140625" style="21" customWidth="1"/>
  </cols>
  <sheetData>
    <row r="1" spans="1:2" ht="79.5" customHeight="1" x14ac:dyDescent="0.25">
      <c r="A1" s="42" t="s">
        <v>58</v>
      </c>
      <c r="B1" s="43"/>
    </row>
    <row r="2" spans="1:2" x14ac:dyDescent="0.25">
      <c r="A2" s="3"/>
      <c r="B2" s="4"/>
    </row>
    <row r="3" spans="1:2" x14ac:dyDescent="0.25">
      <c r="A3" s="1" t="s">
        <v>0</v>
      </c>
      <c r="B3" s="2"/>
    </row>
    <row r="4" spans="1:2" x14ac:dyDescent="0.25">
      <c r="A4" s="1" t="s">
        <v>1</v>
      </c>
      <c r="B4" s="2"/>
    </row>
    <row r="5" spans="1:2" x14ac:dyDescent="0.25">
      <c r="A5" s="3" t="s">
        <v>2</v>
      </c>
      <c r="B5" s="5">
        <v>465461.8</v>
      </c>
    </row>
    <row r="6" spans="1:2" x14ac:dyDescent="0.25">
      <c r="A6" s="3" t="s">
        <v>3</v>
      </c>
      <c r="B6" s="6">
        <v>0</v>
      </c>
    </row>
    <row r="7" spans="1:2" x14ac:dyDescent="0.25">
      <c r="A7" s="3" t="s">
        <v>4</v>
      </c>
      <c r="B7" s="6">
        <v>234456</v>
      </c>
    </row>
    <row r="8" spans="1:2" x14ac:dyDescent="0.25">
      <c r="A8" s="3" t="s">
        <v>5</v>
      </c>
      <c r="B8" s="7">
        <v>1751108.9</v>
      </c>
    </row>
    <row r="9" spans="1:2" x14ac:dyDescent="0.25">
      <c r="A9" s="3"/>
      <c r="B9" s="8">
        <f>SUM(B5:B8)</f>
        <v>2451026.7000000002</v>
      </c>
    </row>
    <row r="10" spans="1:2" x14ac:dyDescent="0.25">
      <c r="A10" s="1" t="s">
        <v>6</v>
      </c>
      <c r="B10" s="9"/>
    </row>
    <row r="11" spans="1:2" x14ac:dyDescent="0.25">
      <c r="A11" s="3" t="s">
        <v>7</v>
      </c>
      <c r="B11" s="6">
        <v>4274</v>
      </c>
    </row>
    <row r="12" spans="1:2" x14ac:dyDescent="0.25">
      <c r="A12" s="3" t="s">
        <v>8</v>
      </c>
      <c r="B12" s="10">
        <v>4730.3999999999996</v>
      </c>
    </row>
    <row r="13" spans="1:2" x14ac:dyDescent="0.25">
      <c r="A13" s="11" t="s">
        <v>59</v>
      </c>
      <c r="B13" s="12">
        <v>33267.9</v>
      </c>
    </row>
    <row r="14" spans="1:2" ht="7.5" customHeight="1" x14ac:dyDescent="0.25">
      <c r="A14" s="11"/>
      <c r="B14" s="13"/>
    </row>
    <row r="15" spans="1:2" x14ac:dyDescent="0.25">
      <c r="A15" s="14"/>
      <c r="B15" s="8">
        <f>SUM(B11:B13)</f>
        <v>42272.3</v>
      </c>
    </row>
    <row r="16" spans="1:2" x14ac:dyDescent="0.25">
      <c r="A16" s="1" t="s">
        <v>9</v>
      </c>
      <c r="B16" s="15"/>
    </row>
    <row r="17" spans="1:2" x14ac:dyDescent="0.25">
      <c r="A17" s="11" t="s">
        <v>10</v>
      </c>
      <c r="B17" s="16">
        <v>47262.400000000001</v>
      </c>
    </row>
    <row r="18" spans="1:2" x14ac:dyDescent="0.25">
      <c r="A18" s="11"/>
      <c r="B18" s="17"/>
    </row>
    <row r="19" spans="1:2" ht="15.75" thickBot="1" x14ac:dyDescent="0.3">
      <c r="A19" s="3" t="s">
        <v>11</v>
      </c>
      <c r="B19" s="18">
        <f>B9+B15+B17</f>
        <v>2540561.4</v>
      </c>
    </row>
    <row r="20" spans="1:2" ht="15.75" thickTop="1" x14ac:dyDescent="0.25">
      <c r="A20" s="1" t="s">
        <v>12</v>
      </c>
      <c r="B20" s="15"/>
    </row>
    <row r="21" spans="1:2" x14ac:dyDescent="0.25">
      <c r="A21" s="1" t="s">
        <v>13</v>
      </c>
      <c r="B21" s="9"/>
    </row>
    <row r="22" spans="1:2" x14ac:dyDescent="0.25">
      <c r="A22" s="3" t="s">
        <v>14</v>
      </c>
      <c r="B22" s="5">
        <v>1581873.7</v>
      </c>
    </row>
    <row r="23" spans="1:2" x14ac:dyDescent="0.25">
      <c r="A23" s="3" t="s">
        <v>15</v>
      </c>
      <c r="B23" s="6">
        <v>15954.4</v>
      </c>
    </row>
    <row r="24" spans="1:2" x14ac:dyDescent="0.25">
      <c r="A24" s="3" t="s">
        <v>16</v>
      </c>
      <c r="B24" s="6">
        <v>410455.2</v>
      </c>
    </row>
    <row r="25" spans="1:2" x14ac:dyDescent="0.25">
      <c r="A25" s="3" t="s">
        <v>17</v>
      </c>
      <c r="B25" s="6">
        <v>3290.7</v>
      </c>
    </row>
    <row r="26" spans="1:2" x14ac:dyDescent="0.25">
      <c r="A26" s="3" t="s">
        <v>18</v>
      </c>
      <c r="B26" s="6">
        <v>191071.9</v>
      </c>
    </row>
    <row r="27" spans="1:2" x14ac:dyDescent="0.25">
      <c r="A27" s="3" t="s">
        <v>19</v>
      </c>
      <c r="B27" s="7">
        <v>12905.4</v>
      </c>
    </row>
    <row r="28" spans="1:2" x14ac:dyDescent="0.25">
      <c r="A28" s="19"/>
      <c r="B28" s="8">
        <f>SUM(B22:B27)</f>
        <v>2215551.2999999998</v>
      </c>
    </row>
    <row r="29" spans="1:2" x14ac:dyDescent="0.25">
      <c r="A29" s="1" t="s">
        <v>20</v>
      </c>
      <c r="B29" s="9"/>
    </row>
    <row r="30" spans="1:2" x14ac:dyDescent="0.25">
      <c r="A30" s="3" t="s">
        <v>21</v>
      </c>
      <c r="B30" s="6">
        <v>26003.3</v>
      </c>
    </row>
    <row r="31" spans="1:2" x14ac:dyDescent="0.25">
      <c r="A31" s="3" t="s">
        <v>22</v>
      </c>
      <c r="B31" s="6">
        <v>2392.6000000000004</v>
      </c>
    </row>
    <row r="32" spans="1:2" x14ac:dyDescent="0.25">
      <c r="A32" s="3" t="s">
        <v>19</v>
      </c>
      <c r="B32" s="7">
        <v>17940.7</v>
      </c>
    </row>
    <row r="33" spans="1:2" x14ac:dyDescent="0.25">
      <c r="A33" s="3"/>
      <c r="B33" s="8">
        <f>SUM(B30:B32)</f>
        <v>46336.600000000006</v>
      </c>
    </row>
    <row r="34" spans="1:2" x14ac:dyDescent="0.25">
      <c r="A34" s="3" t="s">
        <v>23</v>
      </c>
      <c r="B34" s="8">
        <f>B33+B28</f>
        <v>2261887.9</v>
      </c>
    </row>
    <row r="35" spans="1:2" x14ac:dyDescent="0.25">
      <c r="A35" s="1" t="s">
        <v>24</v>
      </c>
      <c r="B35" s="9"/>
    </row>
    <row r="36" spans="1:2" x14ac:dyDescent="0.25">
      <c r="A36" s="3" t="s">
        <v>25</v>
      </c>
      <c r="B36" s="6">
        <v>150000</v>
      </c>
    </row>
    <row r="37" spans="1:2" x14ac:dyDescent="0.25">
      <c r="A37" s="11" t="s">
        <v>26</v>
      </c>
      <c r="B37" s="16">
        <v>128673.5</v>
      </c>
    </row>
    <row r="38" spans="1:2" x14ac:dyDescent="0.25">
      <c r="A38" s="11"/>
      <c r="B38" s="20"/>
    </row>
    <row r="39" spans="1:2" x14ac:dyDescent="0.25">
      <c r="A39" s="3" t="s">
        <v>27</v>
      </c>
      <c r="B39" s="7">
        <f>SUM(B36:B38)</f>
        <v>278673.5</v>
      </c>
    </row>
    <row r="40" spans="1:2" ht="15.75" thickBot="1" x14ac:dyDescent="0.3">
      <c r="A40" s="3" t="s">
        <v>28</v>
      </c>
      <c r="B40" s="18">
        <f>B39+B34</f>
        <v>2540561.4</v>
      </c>
    </row>
    <row r="41" spans="1:2" ht="15.75" thickTop="1" x14ac:dyDescent="0.25">
      <c r="A41" s="3"/>
      <c r="B41" s="2"/>
    </row>
  </sheetData>
  <mergeCells count="7">
    <mergeCell ref="A37:A38"/>
    <mergeCell ref="B37:B38"/>
    <mergeCell ref="A1:B1"/>
    <mergeCell ref="A13:A14"/>
    <mergeCell ref="B13:B14"/>
    <mergeCell ref="A17:A18"/>
    <mergeCell ref="B17:B18"/>
  </mergeCells>
  <pageMargins left="0.55208333333333337" right="0.39370078740157483" top="0.72916666666666663" bottom="0.78740157480314965" header="0.15625" footer="0.31496062992125984"/>
  <pageSetup orientation="portrait" r:id="rId1"/>
  <headerFooter>
    <oddHeader xml:space="preserve">&amp;LBanco Davivienda Salvadoreño, S. A. y Subsidiaria
Balance General consolidado intermedio
30 de junio de 2018 
(Expresado en miles de dólares de los Estados Unidos de América)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E43"/>
  <sheetViews>
    <sheetView view="pageLayout" zoomScaleNormal="100" workbookViewId="0">
      <selection activeCell="B8" sqref="B8"/>
    </sheetView>
  </sheetViews>
  <sheetFormatPr baseColWidth="10" defaultColWidth="2.42578125" defaultRowHeight="15.75" x14ac:dyDescent="0.25"/>
  <cols>
    <col min="1" max="1" width="50.42578125" customWidth="1"/>
    <col min="2" max="2" width="18.28515625" style="40" customWidth="1"/>
    <col min="3" max="3" width="1.7109375" style="41" bestFit="1" customWidth="1"/>
    <col min="4" max="4" width="1.5703125" customWidth="1"/>
  </cols>
  <sheetData>
    <row r="1" spans="1:5" ht="64.5" customHeight="1" x14ac:dyDescent="0.25">
      <c r="A1" s="42" t="s">
        <v>60</v>
      </c>
      <c r="B1" s="43"/>
      <c r="C1" s="3"/>
      <c r="D1" s="3"/>
      <c r="E1" s="3"/>
    </row>
    <row r="2" spans="1:5" ht="2.25" customHeight="1" x14ac:dyDescent="0.25">
      <c r="A2" s="3"/>
      <c r="B2" s="23"/>
      <c r="C2" s="3"/>
      <c r="D2" s="3"/>
      <c r="E2" s="3"/>
    </row>
    <row r="3" spans="1:5" ht="15" x14ac:dyDescent="0.25">
      <c r="A3" s="1" t="s">
        <v>29</v>
      </c>
      <c r="B3" s="15"/>
      <c r="C3" s="3"/>
      <c r="D3" s="3"/>
      <c r="E3" s="3"/>
    </row>
    <row r="4" spans="1:5" ht="15" x14ac:dyDescent="0.25">
      <c r="A4" s="3" t="s">
        <v>30</v>
      </c>
      <c r="B4" s="24">
        <v>82593.100000000006</v>
      </c>
      <c r="C4" s="3"/>
      <c r="D4" s="3"/>
      <c r="E4" s="3"/>
    </row>
    <row r="5" spans="1:5" ht="15" x14ac:dyDescent="0.25">
      <c r="A5" s="3" t="s">
        <v>31</v>
      </c>
      <c r="B5" s="25">
        <v>9041</v>
      </c>
      <c r="C5" s="3"/>
      <c r="D5" s="3"/>
      <c r="E5" s="3"/>
    </row>
    <row r="6" spans="1:5" ht="15" x14ac:dyDescent="0.25">
      <c r="A6" s="3" t="s">
        <v>32</v>
      </c>
      <c r="B6" s="25">
        <v>5125.3</v>
      </c>
      <c r="C6" s="3"/>
      <c r="D6" s="3"/>
      <c r="E6" s="3"/>
    </row>
    <row r="7" spans="1:5" ht="15" x14ac:dyDescent="0.25">
      <c r="A7" s="3" t="s">
        <v>33</v>
      </c>
      <c r="B7" s="26">
        <v>0</v>
      </c>
      <c r="C7" s="3"/>
      <c r="D7" s="3"/>
      <c r="E7" s="3"/>
    </row>
    <row r="8" spans="1:5" ht="15" x14ac:dyDescent="0.25">
      <c r="A8" s="3" t="s">
        <v>34</v>
      </c>
      <c r="B8" s="25">
        <v>79.599999999999994</v>
      </c>
      <c r="C8" s="3"/>
      <c r="D8" s="3"/>
      <c r="E8" s="3"/>
    </row>
    <row r="9" spans="1:5" ht="15" x14ac:dyDescent="0.25">
      <c r="A9" s="3" t="s">
        <v>35</v>
      </c>
      <c r="B9" s="25">
        <v>3126</v>
      </c>
      <c r="C9" s="27"/>
      <c r="D9" s="3"/>
      <c r="E9" s="3"/>
    </row>
    <row r="10" spans="1:5" ht="15" x14ac:dyDescent="0.25">
      <c r="A10" s="3" t="s">
        <v>36</v>
      </c>
      <c r="B10" s="25">
        <v>852.3</v>
      </c>
      <c r="C10" s="3"/>
      <c r="D10" s="3"/>
      <c r="E10" s="3"/>
    </row>
    <row r="11" spans="1:5" ht="15" x14ac:dyDescent="0.25">
      <c r="A11" s="3" t="s">
        <v>37</v>
      </c>
      <c r="B11" s="25">
        <v>9322.4</v>
      </c>
      <c r="C11" s="3"/>
      <c r="D11" s="3"/>
      <c r="E11" s="3"/>
    </row>
    <row r="12" spans="1:5" ht="15" x14ac:dyDescent="0.25">
      <c r="A12" s="28"/>
      <c r="B12" s="29">
        <f>SUM(B4:B11)</f>
        <v>110139.70000000001</v>
      </c>
      <c r="C12" s="3"/>
      <c r="D12" s="3"/>
      <c r="E12" s="3"/>
    </row>
    <row r="13" spans="1:5" ht="15" x14ac:dyDescent="0.25">
      <c r="A13" s="1" t="s">
        <v>38</v>
      </c>
      <c r="B13" s="15"/>
      <c r="C13" s="3"/>
      <c r="D13" s="3"/>
      <c r="E13" s="3"/>
    </row>
    <row r="14" spans="1:5" ht="15" x14ac:dyDescent="0.25">
      <c r="A14" s="3" t="s">
        <v>39</v>
      </c>
      <c r="B14" s="25">
        <v>17110</v>
      </c>
      <c r="C14" s="3"/>
      <c r="D14" s="3"/>
      <c r="E14" s="3"/>
    </row>
    <row r="15" spans="1:5" ht="15" x14ac:dyDescent="0.25">
      <c r="A15" s="3" t="s">
        <v>40</v>
      </c>
      <c r="B15" s="25">
        <v>10369.200000000001</v>
      </c>
      <c r="C15" s="27"/>
      <c r="D15" s="3"/>
      <c r="E15" s="3"/>
    </row>
    <row r="16" spans="1:5" ht="15" x14ac:dyDescent="0.25">
      <c r="A16" s="3" t="s">
        <v>41</v>
      </c>
      <c r="B16" s="25">
        <v>4908.8</v>
      </c>
      <c r="C16" s="3"/>
      <c r="D16" s="3"/>
      <c r="E16" s="3"/>
    </row>
    <row r="17" spans="1:5" ht="15" x14ac:dyDescent="0.25">
      <c r="A17" s="3" t="s">
        <v>42</v>
      </c>
      <c r="B17" s="25">
        <v>151.80000000000001</v>
      </c>
      <c r="C17" s="3"/>
      <c r="D17" s="3"/>
      <c r="E17" s="3"/>
    </row>
    <row r="18" spans="1:5" ht="15" x14ac:dyDescent="0.25">
      <c r="A18" s="3" t="s">
        <v>43</v>
      </c>
      <c r="B18" s="31">
        <v>0</v>
      </c>
      <c r="C18" s="3"/>
      <c r="D18" s="3"/>
      <c r="E18" s="3"/>
    </row>
    <row r="19" spans="1:5" ht="15" x14ac:dyDescent="0.25">
      <c r="A19" s="3" t="s">
        <v>37</v>
      </c>
      <c r="B19" s="32">
        <v>11060.7</v>
      </c>
      <c r="C19" s="3"/>
      <c r="D19" s="3"/>
      <c r="E19" s="3"/>
    </row>
    <row r="20" spans="1:5" ht="15" x14ac:dyDescent="0.25">
      <c r="A20" s="1"/>
      <c r="B20" s="31">
        <f>SUM(B14:B19)</f>
        <v>43600.5</v>
      </c>
      <c r="C20" s="3"/>
      <c r="D20" s="3"/>
      <c r="E20" s="3"/>
    </row>
    <row r="21" spans="1:5" ht="15" x14ac:dyDescent="0.25">
      <c r="A21" s="3" t="s">
        <v>44</v>
      </c>
      <c r="B21" s="32">
        <v>20998.7</v>
      </c>
      <c r="C21" s="3"/>
      <c r="D21" s="3"/>
      <c r="E21" s="3"/>
    </row>
    <row r="22" spans="1:5" ht="15" x14ac:dyDescent="0.25">
      <c r="A22" s="3"/>
      <c r="B22" s="34">
        <f>SUM(B20:B21)</f>
        <v>64599.199999999997</v>
      </c>
      <c r="C22" s="3"/>
      <c r="D22" s="3"/>
      <c r="E22" s="3"/>
    </row>
    <row r="23" spans="1:5" ht="15" x14ac:dyDescent="0.25">
      <c r="A23" s="1" t="s">
        <v>45</v>
      </c>
      <c r="B23" s="33">
        <f>(B12-B22)</f>
        <v>45540.500000000015</v>
      </c>
      <c r="C23" s="3"/>
      <c r="D23" s="3"/>
      <c r="E23" s="3"/>
    </row>
    <row r="24" spans="1:5" ht="15" x14ac:dyDescent="0.25">
      <c r="A24" s="1" t="s">
        <v>46</v>
      </c>
      <c r="B24" s="25"/>
      <c r="C24" s="3"/>
      <c r="D24" s="3"/>
      <c r="E24" s="3"/>
    </row>
    <row r="25" spans="1:5" ht="15" x14ac:dyDescent="0.25">
      <c r="A25" s="3" t="s">
        <v>47</v>
      </c>
      <c r="B25" s="25">
        <v>17735.7</v>
      </c>
      <c r="C25" s="3"/>
      <c r="D25" s="3"/>
      <c r="E25" s="3"/>
    </row>
    <row r="26" spans="1:5" ht="15" x14ac:dyDescent="0.25">
      <c r="A26" s="3" t="s">
        <v>48</v>
      </c>
      <c r="B26" s="25">
        <v>16006.4</v>
      </c>
      <c r="C26" s="3"/>
      <c r="D26" s="3"/>
      <c r="E26" s="3"/>
    </row>
    <row r="27" spans="1:5" ht="15" x14ac:dyDescent="0.25">
      <c r="A27" s="3" t="s">
        <v>49</v>
      </c>
      <c r="B27" s="33">
        <v>3283.5</v>
      </c>
      <c r="C27" s="3"/>
      <c r="D27" s="3"/>
      <c r="E27" s="3"/>
    </row>
    <row r="28" spans="1:5" ht="15" x14ac:dyDescent="0.25">
      <c r="A28" s="3"/>
      <c r="B28" s="33">
        <f>SUM(B25:B27)</f>
        <v>37025.599999999999</v>
      </c>
      <c r="C28" s="3"/>
      <c r="D28" s="3"/>
      <c r="E28" s="3"/>
    </row>
    <row r="29" spans="1:5" ht="15" x14ac:dyDescent="0.25">
      <c r="A29" s="3" t="s">
        <v>50</v>
      </c>
      <c r="B29" s="25">
        <f>(B23-B28)</f>
        <v>8514.900000000016</v>
      </c>
      <c r="C29" s="3"/>
      <c r="D29" s="3"/>
      <c r="E29" s="3"/>
    </row>
    <row r="30" spans="1:5" ht="15" x14ac:dyDescent="0.25">
      <c r="A30" s="3" t="s">
        <v>51</v>
      </c>
      <c r="B30" s="25">
        <v>0</v>
      </c>
      <c r="C30" s="3"/>
      <c r="D30" s="3"/>
      <c r="E30" s="3"/>
    </row>
    <row r="31" spans="1:5" ht="15" x14ac:dyDescent="0.25">
      <c r="A31" s="3" t="s">
        <v>52</v>
      </c>
      <c r="B31" s="33">
        <v>12066.11</v>
      </c>
      <c r="C31" s="27"/>
      <c r="D31" s="3"/>
      <c r="E31" s="3"/>
    </row>
    <row r="32" spans="1:5" ht="15" x14ac:dyDescent="0.25">
      <c r="A32" s="3" t="s">
        <v>53</v>
      </c>
      <c r="B32" s="35">
        <f>SUM(B29:B31)</f>
        <v>20581.010000000017</v>
      </c>
      <c r="C32" s="3"/>
      <c r="D32" s="3"/>
      <c r="E32" s="3"/>
    </row>
    <row r="33" spans="1:5" ht="15" x14ac:dyDescent="0.25">
      <c r="A33" s="3" t="s">
        <v>54</v>
      </c>
      <c r="B33" s="36">
        <v>-6781.9</v>
      </c>
      <c r="C33" s="3" t="s">
        <v>55</v>
      </c>
      <c r="D33" s="3"/>
      <c r="E33" s="3"/>
    </row>
    <row r="34" spans="1:5" ht="15" x14ac:dyDescent="0.25">
      <c r="A34" s="3" t="s">
        <v>56</v>
      </c>
      <c r="B34" s="33">
        <v>-962.6</v>
      </c>
      <c r="C34" s="3"/>
      <c r="D34" s="3"/>
      <c r="E34" s="3"/>
    </row>
    <row r="35" spans="1:5" thickBot="1" x14ac:dyDescent="0.3">
      <c r="A35" s="3" t="s">
        <v>57</v>
      </c>
      <c r="B35" s="37">
        <f>+B32+B33+B34</f>
        <v>12836.510000000017</v>
      </c>
      <c r="C35" s="3"/>
      <c r="D35" s="3"/>
      <c r="E35" s="3"/>
    </row>
    <row r="36" spans="1:5" thickTop="1" x14ac:dyDescent="0.25">
      <c r="A36" s="1"/>
      <c r="B36" s="22"/>
      <c r="C36" s="3"/>
      <c r="D36" s="3"/>
      <c r="E36" s="3"/>
    </row>
    <row r="37" spans="1:5" ht="15" x14ac:dyDescent="0.25">
      <c r="A37" s="3"/>
      <c r="B37" s="38"/>
      <c r="C37" s="3"/>
      <c r="D37" s="3"/>
      <c r="E37" s="3"/>
    </row>
    <row r="38" spans="1:5" ht="15" x14ac:dyDescent="0.25">
      <c r="A38" s="1"/>
      <c r="B38" s="22"/>
      <c r="C38" s="3"/>
      <c r="D38" s="3"/>
      <c r="E38" s="3"/>
    </row>
    <row r="39" spans="1:5" ht="15" x14ac:dyDescent="0.25">
      <c r="A39" s="1"/>
      <c r="B39" s="22"/>
      <c r="C39" s="3"/>
      <c r="D39" s="3"/>
      <c r="E39" s="3"/>
    </row>
    <row r="40" spans="1:5" ht="15" x14ac:dyDescent="0.25">
      <c r="A40" s="30"/>
      <c r="B40" s="22"/>
      <c r="C40" s="3"/>
      <c r="D40" s="3"/>
      <c r="E40" s="3"/>
    </row>
    <row r="41" spans="1:5" ht="15" x14ac:dyDescent="0.25">
      <c r="A41" s="30"/>
      <c r="B41" s="22"/>
      <c r="C41" s="3"/>
      <c r="D41" s="3"/>
      <c r="E41" s="3"/>
    </row>
    <row r="42" spans="1:5" x14ac:dyDescent="0.25">
      <c r="A42" s="39"/>
    </row>
    <row r="43" spans="1:5" x14ac:dyDescent="0.25">
      <c r="A43" s="39"/>
    </row>
  </sheetData>
  <mergeCells count="1">
    <mergeCell ref="A1:B1"/>
  </mergeCells>
  <pageMargins left="1.1811023622047245" right="0.39370078740157483" top="0.79166666666666663" bottom="0.78740157480314965" header="8.3333333333333329E-2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2018-07-13T23:19:18Z</dcterms:created>
  <dcterms:modified xsi:type="dcterms:W3CDTF">2018-07-13T23:42:43Z</dcterms:modified>
</cp:coreProperties>
</file>