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junio18" sheetId="1" r:id="rId1"/>
  </sheets>
  <definedNames>
    <definedName name="_xlnm.Print_Area" localSheetId="0">'Balance y Est. de Resul junio18'!$A$1:$H$105</definedName>
  </definedNames>
  <calcPr calcId="171027"/>
</workbook>
</file>

<file path=xl/calcChain.xml><?xml version="1.0" encoding="utf-8"?>
<calcChain xmlns="http://schemas.openxmlformats.org/spreadsheetml/2006/main">
  <c r="H92" i="1" l="1"/>
  <c r="F92" i="1"/>
  <c r="H85" i="1"/>
  <c r="F85" i="1"/>
  <c r="H75" i="1"/>
  <c r="F75" i="1"/>
  <c r="F47" i="1"/>
  <c r="F36" i="1"/>
  <c r="F42" i="1" s="1"/>
  <c r="F41" i="1"/>
  <c r="H25" i="1"/>
  <c r="F25" i="1"/>
  <c r="F22" i="1"/>
  <c r="H47" i="1"/>
  <c r="H41" i="1"/>
  <c r="H36" i="1"/>
  <c r="H22" i="1"/>
  <c r="H17" i="1"/>
  <c r="F17" i="1"/>
  <c r="H87" i="1" l="1"/>
  <c r="H93" i="1" s="1"/>
  <c r="H95" i="1" s="1"/>
  <c r="H98" i="1" s="1"/>
  <c r="H42" i="1"/>
  <c r="H48" i="1" s="1"/>
  <c r="H26" i="1"/>
  <c r="F87" i="1"/>
  <c r="F93" i="1" s="1"/>
  <c r="F95" i="1" s="1"/>
  <c r="F98" i="1" s="1"/>
  <c r="F48" i="1"/>
  <c r="F26" i="1"/>
</calcChain>
</file>

<file path=xl/sharedStrings.xml><?xml version="1.0" encoding="utf-8"?>
<sst xmlns="http://schemas.openxmlformats.org/spreadsheetml/2006/main" count="81" uniqueCount="69">
  <si>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</si>
  <si>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</si>
  <si>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</si>
  <si>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</si>
  <si>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</si>
  <si>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</si>
  <si>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</si>
  <si>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</si>
  <si>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</si>
  <si>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</si>
  <si>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</si>
  <si>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</si>
  <si>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</si>
  <si>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</si>
  <si>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</si>
  <si>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</si>
  <si>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</si>
  <si>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</si>
  <si>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</si>
  <si>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</si>
  <si>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</si>
  <si>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</si>
  <si>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</si>
  <si>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</si>
  <si>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</si>
  <si>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</si>
  <si>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</si>
  <si>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</si>
  <si>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</si>
  <si>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</si>
  <si>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</si>
  <si>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</si>
  <si>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Nora Mercedes Miranda de López</t>
  </si>
  <si>
    <t xml:space="preserve">Carlos Federico Larín Mejía </t>
  </si>
  <si>
    <t>Natanael Antonio Siciliano Canizalez</t>
  </si>
  <si>
    <t>Presidenta</t>
  </si>
  <si>
    <t>Director de Operaciones y Finanzas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</si>
  <si>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</si>
  <si>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</si>
  <si>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</si>
  <si>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</si>
  <si>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</si>
  <si>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</si>
  <si>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</si>
  <si>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</si>
  <si>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</si>
  <si>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</si>
  <si>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</si>
  <si>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</si>
  <si>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</si>
  <si>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</si>
  <si>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</si>
  <si>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</si>
  <si>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</si>
  <si>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</si>
  <si>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</si>
  <si>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</si>
  <si>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</si>
  <si>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</si>
  <si>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</si>
  <si>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</si>
  <si>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</si>
  <si>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</si>
  <si>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</si>
  <si>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Intereses sobre emisión de obligaciones</t>
  </si>
  <si>
    <t>Operaciones en moneda extranjera</t>
  </si>
  <si>
    <t>Al 30 de junio 2018 y 2017</t>
  </si>
  <si>
    <t>Por los periodos del 1 de enero al 30 de junio de 2018 y 2017</t>
  </si>
  <si>
    <t>Caja y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</si>
</sst>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* #,##0.0_-;\-* #,##0.0_-;_-* &quot;-&quot;?_-;_-@_-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5" fontId="3" fillId="0" borderId="4" xfId="0" applyNumberFormat="1" applyFont="1" applyBorder="1"/>
    <xf numFmtId="165" fontId="0" fillId="0" borderId="0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0" fillId="0" borderId="1" xfId="0" applyNumberFormat="1" applyBorder="1"/>
    <xf numFmtId="168" fontId="9" fillId="0" borderId="4" xfId="0" applyNumberFormat="1" applyFont="1" applyBorder="1"/>
    <xf numFmtId="168" fontId="9" fillId="0" borderId="5" xfId="0" applyNumberFormat="1" applyFont="1" applyBorder="1"/>
    <xf numFmtId="164" fontId="3" fillId="0" borderId="0" xfId="0" applyNumberFormat="1" applyFont="1" applyBorder="1"/>
    <xf numFmtId="169" fontId="9" fillId="0" borderId="0" xfId="0" applyNumberFormat="1" applyFont="1" applyBorder="1"/>
    <xf numFmtId="169" fontId="3" fillId="0" borderId="0" xfId="0" applyNumberFormat="1" applyFont="1" applyBorder="1"/>
    <xf numFmtId="169" fontId="9" fillId="0" borderId="1" xfId="0" applyNumberFormat="1" applyFont="1" applyBorder="1"/>
    <xf numFmtId="169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5" zoomScaleNormal="100" workbookViewId="0">
      <selection activeCell="F74" sqref="F74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1"/>
      <c r="E4" s="41"/>
      <c r="F4" s="2"/>
      <c r="G4" s="2"/>
      <c r="H4" s="1"/>
    </row>
    <row r="5" spans="1:9" ht="14.25" x14ac:dyDescent="0.2">
      <c r="A5" s="1"/>
      <c r="B5" s="1"/>
      <c r="C5" s="1"/>
      <c r="D5" s="41"/>
      <c r="E5" s="41"/>
      <c r="F5" s="2"/>
      <c r="G5" s="2"/>
      <c r="H5" s="1"/>
    </row>
    <row r="6" spans="1:9" ht="16.5" customHeight="1" x14ac:dyDescent="0.2">
      <c r="B6" s="42" t="s">
        <v>0</v>
      </c>
      <c r="C6" s="43"/>
      <c r="D6" s="43"/>
      <c r="E6" s="43"/>
    </row>
    <row r="7" spans="1:9" ht="16.5" customHeight="1" x14ac:dyDescent="0.2">
      <c r="B7" s="42" t="s">
        <v>1</v>
      </c>
      <c r="C7" s="43"/>
      <c r="D7" s="43"/>
      <c r="E7" s="43"/>
    </row>
    <row r="8" spans="1:9" ht="16.5" customHeight="1" x14ac:dyDescent="0.2">
      <c r="B8" s="42" t="s">
        <v>66</v>
      </c>
      <c r="C8" s="43"/>
      <c r="D8" s="43"/>
      <c r="E8" s="43"/>
      <c r="F8" s="43"/>
      <c r="G8" s="43"/>
      <c r="H8" s="43"/>
    </row>
    <row r="9" spans="1:9" s="3" customFormat="1" ht="16.5" customHeight="1" x14ac:dyDescent="0.2">
      <c r="B9" s="45" t="s">
        <v>2</v>
      </c>
      <c r="C9" s="45"/>
      <c r="D9" s="45"/>
      <c r="E9" s="45"/>
      <c r="F9" s="45"/>
      <c r="G9" s="45"/>
      <c r="H9" s="45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68</v>
      </c>
      <c r="F13" s="8">
        <v>209378.01790000001</v>
      </c>
      <c r="G13" s="8"/>
      <c r="H13" s="8">
        <v>177217.23301</v>
      </c>
      <c r="I13" s="8"/>
    </row>
    <row r="14" spans="1:9" x14ac:dyDescent="0.2">
      <c r="A14" s="19"/>
      <c r="C14" t="s">
        <v>5</v>
      </c>
      <c r="F14" s="8">
        <v>3075.5</v>
      </c>
      <c r="G14" s="8"/>
      <c r="H14" s="8">
        <v>8593.7999999999993</v>
      </c>
      <c r="I14" s="8"/>
    </row>
    <row r="15" spans="1:9" x14ac:dyDescent="0.2">
      <c r="A15" s="19"/>
      <c r="C15" t="s">
        <v>6</v>
      </c>
      <c r="F15" s="8">
        <v>46701.599999999999</v>
      </c>
      <c r="G15" s="8"/>
      <c r="H15" s="8">
        <v>63321.4</v>
      </c>
      <c r="I15" s="8"/>
    </row>
    <row r="16" spans="1:9" x14ac:dyDescent="0.2">
      <c r="A16" s="19"/>
      <c r="C16" t="s">
        <v>7</v>
      </c>
      <c r="F16" s="8">
        <v>736561.6</v>
      </c>
      <c r="G16" s="8"/>
      <c r="H16" s="8">
        <v>663619.1</v>
      </c>
      <c r="I16" s="8"/>
    </row>
    <row r="17" spans="1:9" x14ac:dyDescent="0.2">
      <c r="A17" s="19"/>
      <c r="F17" s="9">
        <f>SUM(F13:F16)</f>
        <v>995716.71790000005</v>
      </c>
      <c r="G17" s="8"/>
      <c r="H17" s="9">
        <f>SUM(H13:H16)</f>
        <v>912751.5330099999</v>
      </c>
      <c r="I17" s="8"/>
    </row>
    <row r="18" spans="1:9" x14ac:dyDescent="0.2">
      <c r="A18" s="19"/>
      <c r="B18" s="3" t="s">
        <v>8</v>
      </c>
      <c r="C18" s="3"/>
      <c r="F18" s="8"/>
      <c r="G18" s="8"/>
      <c r="H18" s="8"/>
      <c r="I18" s="8"/>
    </row>
    <row r="19" spans="1:9" x14ac:dyDescent="0.2">
      <c r="A19" s="19"/>
      <c r="C19" t="s">
        <v>9</v>
      </c>
      <c r="F19" s="8">
        <v>3672.7603100000001</v>
      </c>
      <c r="G19" s="8"/>
      <c r="H19" s="8">
        <v>4210.2</v>
      </c>
      <c r="I19" s="8"/>
    </row>
    <row r="20" spans="1:9" x14ac:dyDescent="0.2">
      <c r="A20" s="19"/>
      <c r="C20" t="s">
        <v>10</v>
      </c>
      <c r="F20" s="8">
        <v>114.28</v>
      </c>
      <c r="G20" s="8"/>
      <c r="H20" s="8">
        <v>114.3</v>
      </c>
      <c r="I20" s="8"/>
    </row>
    <row r="21" spans="1:9" x14ac:dyDescent="0.2">
      <c r="A21" s="19"/>
      <c r="C21" t="s">
        <v>11</v>
      </c>
      <c r="F21" s="8">
        <v>4649.5401700000011</v>
      </c>
      <c r="G21" s="8"/>
      <c r="H21" s="8">
        <v>3361.6</v>
      </c>
      <c r="I21" s="8"/>
    </row>
    <row r="22" spans="1:9" x14ac:dyDescent="0.2">
      <c r="A22" s="19"/>
      <c r="F22" s="9">
        <f>SUM(F19:F21)</f>
        <v>8436.5804800000005</v>
      </c>
      <c r="G22" s="11"/>
      <c r="H22" s="9">
        <f>SUM(H19:H21)</f>
        <v>7686.1</v>
      </c>
      <c r="I22" s="8"/>
    </row>
    <row r="23" spans="1:9" x14ac:dyDescent="0.2">
      <c r="A23" s="19"/>
      <c r="B23" s="3" t="s">
        <v>12</v>
      </c>
      <c r="C23" s="3"/>
      <c r="F23" s="8"/>
      <c r="G23" s="8"/>
      <c r="H23" s="8"/>
      <c r="I23" s="8"/>
    </row>
    <row r="24" spans="1:9" x14ac:dyDescent="0.2">
      <c r="A24" s="19"/>
      <c r="C24" t="s">
        <v>13</v>
      </c>
      <c r="F24" s="21">
        <v>17006.760480000001</v>
      </c>
      <c r="G24" s="21"/>
      <c r="H24" s="21">
        <v>17329.900000000001</v>
      </c>
      <c r="I24" s="8"/>
    </row>
    <row r="25" spans="1:9" x14ac:dyDescent="0.2">
      <c r="A25" s="19"/>
      <c r="F25" s="22">
        <f>SUM(F24)</f>
        <v>17006.760480000001</v>
      </c>
      <c r="G25" s="23"/>
      <c r="H25" s="22">
        <f>SUM(H24)</f>
        <v>17329.900000000001</v>
      </c>
      <c r="I25" s="8"/>
    </row>
    <row r="26" spans="1:9" ht="13.5" thickBot="1" x14ac:dyDescent="0.25">
      <c r="A26" s="19"/>
      <c r="B26" s="47" t="s">
        <v>14</v>
      </c>
      <c r="C26" s="43"/>
      <c r="F26" s="20">
        <f>SUM(F17,F22,F25)</f>
        <v>1021160.0588600001</v>
      </c>
      <c r="G26" s="8"/>
      <c r="H26" s="20">
        <f>SUM(H17,H22,H25)</f>
        <v>937767.5330099999</v>
      </c>
      <c r="I26" s="8"/>
    </row>
    <row r="27" spans="1:9" ht="13.5" thickTop="1" x14ac:dyDescent="0.2">
      <c r="A27" s="19"/>
      <c r="F27" s="8"/>
      <c r="G27" s="8"/>
      <c r="H27" s="8"/>
      <c r="I27" s="8"/>
    </row>
    <row r="28" spans="1:9" x14ac:dyDescent="0.2">
      <c r="A28" s="19"/>
      <c r="B28" s="47" t="s">
        <v>15</v>
      </c>
      <c r="C28" s="47"/>
      <c r="D28" s="47"/>
      <c r="F28" s="8"/>
      <c r="G28" s="8"/>
      <c r="H28" s="8"/>
      <c r="I28" s="8"/>
    </row>
    <row r="29" spans="1:9" x14ac:dyDescent="0.2">
      <c r="A29" s="19"/>
      <c r="B29" t="s">
        <v>16</v>
      </c>
      <c r="F29" s="8"/>
      <c r="G29" s="8"/>
      <c r="H29" s="8"/>
      <c r="I29" s="8"/>
    </row>
    <row r="30" spans="1:9" x14ac:dyDescent="0.2">
      <c r="A30" s="19"/>
      <c r="C30" t="s">
        <v>17</v>
      </c>
      <c r="F30" s="8">
        <v>745006.1</v>
      </c>
      <c r="G30" s="8"/>
      <c r="H30" s="8">
        <v>678420</v>
      </c>
      <c r="I30" s="8"/>
    </row>
    <row r="31" spans="1:9" x14ac:dyDescent="0.2">
      <c r="A31" s="19"/>
      <c r="C31" t="s">
        <v>18</v>
      </c>
      <c r="F31" s="8">
        <v>56757.4</v>
      </c>
      <c r="G31" s="8"/>
      <c r="H31" s="8">
        <v>57962.2</v>
      </c>
      <c r="I31" s="8"/>
    </row>
    <row r="32" spans="1:9" x14ac:dyDescent="0.2">
      <c r="A32" s="19"/>
      <c r="C32" t="s">
        <v>19</v>
      </c>
      <c r="F32" s="8">
        <v>87386.1</v>
      </c>
      <c r="G32" s="8"/>
      <c r="H32" s="8">
        <v>82594.100000000006</v>
      </c>
      <c r="I32" s="8"/>
    </row>
    <row r="33" spans="1:12" x14ac:dyDescent="0.2">
      <c r="A33" s="19"/>
      <c r="C33" t="s">
        <v>20</v>
      </c>
      <c r="F33" s="8">
        <v>0</v>
      </c>
      <c r="G33" s="8"/>
      <c r="H33" s="8">
        <v>0</v>
      </c>
      <c r="I33" s="8"/>
    </row>
    <row r="34" spans="1:12" x14ac:dyDescent="0.2">
      <c r="A34" s="19"/>
      <c r="C34" t="s">
        <v>21</v>
      </c>
      <c r="F34" s="8">
        <v>0</v>
      </c>
      <c r="G34" s="8"/>
      <c r="H34" s="8">
        <v>0</v>
      </c>
      <c r="I34" s="8"/>
    </row>
    <row r="35" spans="1:12" x14ac:dyDescent="0.2">
      <c r="A35" s="19"/>
      <c r="C35" t="s">
        <v>22</v>
      </c>
      <c r="F35" s="8">
        <v>8195.6</v>
      </c>
      <c r="G35" s="8"/>
      <c r="H35" s="8">
        <v>3481.8</v>
      </c>
      <c r="I35" s="8"/>
    </row>
    <row r="36" spans="1:12" x14ac:dyDescent="0.2">
      <c r="A36" s="19"/>
      <c r="E36" s="6"/>
      <c r="F36" s="9">
        <f>SUM(F30:F35)</f>
        <v>897345.2</v>
      </c>
      <c r="G36" s="11"/>
      <c r="H36" s="9">
        <f>SUM(H30:H35)</f>
        <v>822458.1</v>
      </c>
      <c r="I36" s="8"/>
    </row>
    <row r="37" spans="1:12" x14ac:dyDescent="0.2">
      <c r="A37" s="19"/>
      <c r="B37" s="47" t="s">
        <v>23</v>
      </c>
      <c r="C37" s="43"/>
      <c r="F37" s="8"/>
      <c r="G37" s="8"/>
      <c r="H37" s="8"/>
      <c r="I37" s="8"/>
    </row>
    <row r="38" spans="1:12" x14ac:dyDescent="0.2">
      <c r="A38" s="19"/>
      <c r="C38" t="s">
        <v>24</v>
      </c>
      <c r="F38" s="8">
        <v>6519.0233399999997</v>
      </c>
      <c r="G38" s="8"/>
      <c r="H38" s="8">
        <v>6147.8</v>
      </c>
      <c r="I38" s="8"/>
    </row>
    <row r="39" spans="1:12" x14ac:dyDescent="0.2">
      <c r="A39" s="19"/>
      <c r="C39" t="s">
        <v>25</v>
      </c>
      <c r="F39" s="8">
        <v>3215.7461800000001</v>
      </c>
      <c r="G39" s="8"/>
      <c r="H39" s="8">
        <v>2790.3</v>
      </c>
      <c r="I39" s="8"/>
      <c r="J39" s="8"/>
      <c r="K39" s="8"/>
      <c r="L39" s="8"/>
    </row>
    <row r="40" spans="1:12" x14ac:dyDescent="0.2">
      <c r="A40" s="19"/>
      <c r="C40" t="s">
        <v>22</v>
      </c>
      <c r="F40" s="8">
        <v>6030.6740999999993</v>
      </c>
      <c r="G40" s="8"/>
      <c r="H40" s="8">
        <v>5552.9</v>
      </c>
      <c r="I40" s="8"/>
    </row>
    <row r="41" spans="1:12" x14ac:dyDescent="0.2">
      <c r="A41" s="19"/>
      <c r="F41" s="9">
        <f>SUM(F38:F40)</f>
        <v>15765.443619999998</v>
      </c>
      <c r="G41" s="11"/>
      <c r="H41" s="9">
        <f>SUM(H38:H40)</f>
        <v>14491</v>
      </c>
      <c r="I41" s="8"/>
    </row>
    <row r="42" spans="1:12" x14ac:dyDescent="0.2">
      <c r="A42" s="19"/>
      <c r="B42" s="47" t="s">
        <v>26</v>
      </c>
      <c r="C42" s="43"/>
      <c r="F42" s="9">
        <f>SUM(F36,F41)</f>
        <v>913110.64361999999</v>
      </c>
      <c r="G42" s="11"/>
      <c r="H42" s="9">
        <f>SUM(H36,H41)</f>
        <v>836949.1</v>
      </c>
      <c r="I42" s="8"/>
    </row>
    <row r="43" spans="1:12" x14ac:dyDescent="0.2">
      <c r="A43" s="19"/>
      <c r="F43" s="8"/>
      <c r="G43" s="8"/>
      <c r="H43" s="8"/>
      <c r="I43" s="8"/>
    </row>
    <row r="44" spans="1:12" x14ac:dyDescent="0.2">
      <c r="A44" s="19"/>
      <c r="B44" s="47" t="s">
        <v>27</v>
      </c>
      <c r="C44" s="43"/>
      <c r="F44" s="8"/>
      <c r="G44" s="8"/>
      <c r="H44" s="8"/>
      <c r="I44" s="8"/>
    </row>
    <row r="45" spans="1:12" x14ac:dyDescent="0.2">
      <c r="A45" s="19"/>
      <c r="B45" s="43" t="s">
        <v>28</v>
      </c>
      <c r="C45" s="43"/>
      <c r="D45" s="43"/>
      <c r="E45" s="43"/>
      <c r="F45" s="8">
        <v>45029.5</v>
      </c>
      <c r="G45" s="8">
        <v>-45029454</v>
      </c>
      <c r="H45" s="8">
        <v>45029.5</v>
      </c>
      <c r="I45" s="8"/>
    </row>
    <row r="46" spans="1:12" ht="12.75" customHeight="1" x14ac:dyDescent="0.2">
      <c r="A46" s="19"/>
      <c r="B46" s="48" t="s">
        <v>29</v>
      </c>
      <c r="C46" s="48"/>
      <c r="D46" s="48"/>
      <c r="E46" s="48"/>
      <c r="F46" s="8">
        <v>63020</v>
      </c>
      <c r="G46" s="8">
        <v>0</v>
      </c>
      <c r="H46" s="8">
        <v>55788.9</v>
      </c>
      <c r="I46" s="8"/>
    </row>
    <row r="47" spans="1:12" x14ac:dyDescent="0.2">
      <c r="A47" s="19"/>
      <c r="B47" s="47" t="s">
        <v>30</v>
      </c>
      <c r="C47" s="43"/>
      <c r="F47" s="9">
        <f>SUM(F45:F46)</f>
        <v>108049.5</v>
      </c>
      <c r="G47" s="8"/>
      <c r="H47" s="9">
        <f>SUM(H45:H46)</f>
        <v>100818.4</v>
      </c>
      <c r="I47" s="8"/>
    </row>
    <row r="48" spans="1:12" ht="13.5" thickBot="1" x14ac:dyDescent="0.25">
      <c r="A48" s="19"/>
      <c r="B48" s="47" t="s">
        <v>31</v>
      </c>
      <c r="C48" s="43"/>
      <c r="D48" s="43"/>
      <c r="E48" t="s">
        <v>31</v>
      </c>
      <c r="F48" s="10">
        <f>SUM(F42,F47)</f>
        <v>1021160.14362</v>
      </c>
      <c r="G48" s="8"/>
      <c r="H48" s="10">
        <f>SUM(H42,H47)</f>
        <v>937767.5</v>
      </c>
      <c r="I48" s="8"/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49"/>
      <c r="B53" s="44"/>
      <c r="C53" s="44"/>
      <c r="D53" s="44"/>
      <c r="E53" s="44"/>
      <c r="F53" s="44"/>
      <c r="G53" s="44"/>
      <c r="H53" s="44"/>
    </row>
    <row r="54" spans="1:8" x14ac:dyDescent="0.2">
      <c r="A54" s="44" t="s">
        <v>32</v>
      </c>
      <c r="B54" s="44"/>
      <c r="C54" s="44"/>
      <c r="D54" s="44" t="s">
        <v>33</v>
      </c>
      <c r="E54" s="44"/>
      <c r="F54" s="44" t="s">
        <v>34</v>
      </c>
      <c r="G54" s="44"/>
      <c r="H54" s="44"/>
    </row>
    <row r="55" spans="1:8" x14ac:dyDescent="0.2">
      <c r="A55" s="46" t="s">
        <v>35</v>
      </c>
      <c r="B55" s="46"/>
      <c r="C55" s="46"/>
      <c r="D55" s="46" t="s">
        <v>36</v>
      </c>
      <c r="E55" s="46"/>
      <c r="F55" s="46" t="s">
        <v>37</v>
      </c>
      <c r="G55" s="46"/>
      <c r="H55" s="46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41"/>
      <c r="E59" s="41"/>
      <c r="F59" s="2"/>
      <c r="G59" s="2"/>
      <c r="H59" s="1"/>
    </row>
    <row r="60" spans="1:8" ht="14.25" x14ac:dyDescent="0.2">
      <c r="A60" s="1"/>
      <c r="B60" s="1"/>
      <c r="C60" s="1"/>
      <c r="D60" s="41"/>
      <c r="E60" s="41"/>
      <c r="F60" s="2"/>
      <c r="G60" s="2"/>
      <c r="H60" s="1"/>
    </row>
    <row r="61" spans="1:8" ht="16.5" customHeight="1" x14ac:dyDescent="0.2">
      <c r="B61" s="42" t="s">
        <v>0</v>
      </c>
      <c r="C61" s="43"/>
      <c r="D61" s="43"/>
      <c r="E61" s="43"/>
    </row>
    <row r="62" spans="1:8" ht="16.5" customHeight="1" x14ac:dyDescent="0.2">
      <c r="B62" s="42" t="s">
        <v>38</v>
      </c>
      <c r="C62" s="43"/>
      <c r="D62" s="43"/>
      <c r="E62" s="43"/>
    </row>
    <row r="63" spans="1:8" ht="16.5" customHeight="1" x14ac:dyDescent="0.2">
      <c r="B63" s="42" t="s">
        <v>67</v>
      </c>
      <c r="C63" s="43"/>
      <c r="D63" s="43"/>
      <c r="E63" s="43"/>
      <c r="F63" s="43"/>
      <c r="G63" s="43"/>
      <c r="H63" s="43"/>
    </row>
    <row r="64" spans="1:8" s="3" customFormat="1" ht="16.5" customHeight="1" x14ac:dyDescent="0.2">
      <c r="B64" s="51" t="s">
        <v>2</v>
      </c>
      <c r="C64" s="52"/>
      <c r="D64" s="52"/>
      <c r="E64" s="52"/>
      <c r="F64" s="52"/>
      <c r="G64" s="52"/>
      <c r="H64" s="52"/>
    </row>
    <row r="66" spans="2:8" ht="12.75" customHeight="1" x14ac:dyDescent="0.2">
      <c r="C66" s="3" t="s">
        <v>39</v>
      </c>
      <c r="F66" s="3">
        <v>2018</v>
      </c>
      <c r="G66" s="3"/>
      <c r="H66" s="3">
        <v>2017</v>
      </c>
    </row>
    <row r="67" spans="2:8" x14ac:dyDescent="0.2">
      <c r="C67" t="s">
        <v>40</v>
      </c>
      <c r="F67" s="16">
        <v>31070.9</v>
      </c>
      <c r="G67" s="16"/>
      <c r="H67" s="16">
        <v>28419.200000000001</v>
      </c>
    </row>
    <row r="68" spans="2:8" x14ac:dyDescent="0.2">
      <c r="C68" t="s">
        <v>41</v>
      </c>
      <c r="F68" s="16">
        <v>2632.5</v>
      </c>
      <c r="G68" s="16"/>
      <c r="H68" s="16">
        <v>2096.8000000000002</v>
      </c>
    </row>
    <row r="69" spans="2:8" x14ac:dyDescent="0.2">
      <c r="C69" t="s">
        <v>42</v>
      </c>
      <c r="F69" s="16">
        <v>970.4</v>
      </c>
      <c r="G69" s="16"/>
      <c r="H69" s="16">
        <v>466.5</v>
      </c>
    </row>
    <row r="70" spans="2:8" x14ac:dyDescent="0.2">
      <c r="C70" t="s">
        <v>43</v>
      </c>
      <c r="F70" s="16">
        <v>16.7</v>
      </c>
      <c r="G70" s="16"/>
      <c r="H70" s="16">
        <v>0.6</v>
      </c>
    </row>
    <row r="71" spans="2:8" x14ac:dyDescent="0.2">
      <c r="C71" t="s">
        <v>44</v>
      </c>
      <c r="F71" s="16">
        <v>82.3</v>
      </c>
      <c r="G71" s="16"/>
      <c r="H71" s="16">
        <v>69.400000000000006</v>
      </c>
    </row>
    <row r="72" spans="2:8" x14ac:dyDescent="0.2">
      <c r="C72" t="s">
        <v>45</v>
      </c>
      <c r="F72" s="16">
        <v>1312.2</v>
      </c>
      <c r="G72" s="16"/>
      <c r="H72" s="16">
        <v>453.5</v>
      </c>
    </row>
    <row r="73" spans="2:8" x14ac:dyDescent="0.2">
      <c r="C73" t="s">
        <v>46</v>
      </c>
      <c r="F73" s="16">
        <v>292.39999999999998</v>
      </c>
      <c r="G73" s="16"/>
      <c r="H73" s="16">
        <v>172.2</v>
      </c>
    </row>
    <row r="74" spans="2:8" x14ac:dyDescent="0.2">
      <c r="C74" t="s">
        <v>47</v>
      </c>
      <c r="F74" s="16">
        <v>1176.3</v>
      </c>
      <c r="G74" s="16"/>
      <c r="H74" s="16">
        <v>1172.5</v>
      </c>
    </row>
    <row r="75" spans="2:8" x14ac:dyDescent="0.2">
      <c r="F75" s="17">
        <f>SUM(F67:F74)</f>
        <v>37553.700000000004</v>
      </c>
      <c r="G75" s="14"/>
      <c r="H75" s="17">
        <f>SUM(H67:H74)</f>
        <v>32850.699999999997</v>
      </c>
    </row>
    <row r="76" spans="2:8" x14ac:dyDescent="0.2">
      <c r="B76" s="47"/>
      <c r="C76" s="43"/>
      <c r="D76" s="43"/>
      <c r="G76" s="14"/>
    </row>
    <row r="77" spans="2:8" x14ac:dyDescent="0.2">
      <c r="C77" s="3"/>
      <c r="F77" s="16"/>
      <c r="G77" s="14"/>
      <c r="H77" s="16"/>
    </row>
    <row r="78" spans="2:8" x14ac:dyDescent="0.2">
      <c r="C78" s="3" t="s">
        <v>48</v>
      </c>
      <c r="F78" s="16"/>
      <c r="G78" s="14"/>
      <c r="H78" s="16"/>
    </row>
    <row r="79" spans="2:8" x14ac:dyDescent="0.2">
      <c r="C79" t="s">
        <v>49</v>
      </c>
      <c r="F79" s="16">
        <v>9977.7999999999993</v>
      </c>
      <c r="G79" s="16"/>
      <c r="H79" s="16">
        <v>9651.4</v>
      </c>
    </row>
    <row r="80" spans="2:8" x14ac:dyDescent="0.2">
      <c r="C80" t="s">
        <v>50</v>
      </c>
      <c r="F80" s="16">
        <v>3744.1</v>
      </c>
      <c r="G80" s="16"/>
      <c r="H80" s="16">
        <v>3655.1</v>
      </c>
    </row>
    <row r="81" spans="2:10" x14ac:dyDescent="0.2">
      <c r="C81" t="s">
        <v>64</v>
      </c>
      <c r="F81" s="16">
        <v>0</v>
      </c>
      <c r="G81" s="16"/>
      <c r="H81" s="16">
        <v>0</v>
      </c>
    </row>
    <row r="82" spans="2:10" x14ac:dyDescent="0.2">
      <c r="B82" s="3"/>
      <c r="C82" t="s">
        <v>51</v>
      </c>
      <c r="D82" s="3"/>
      <c r="F82" s="16">
        <v>6.3</v>
      </c>
      <c r="G82" s="16"/>
      <c r="H82" s="16">
        <v>7.8</v>
      </c>
    </row>
    <row r="83" spans="2:10" x14ac:dyDescent="0.2">
      <c r="C83" t="s">
        <v>65</v>
      </c>
      <c r="F83" s="16">
        <v>0</v>
      </c>
      <c r="G83" s="16"/>
      <c r="H83" s="16"/>
    </row>
    <row r="84" spans="2:10" x14ac:dyDescent="0.2">
      <c r="B84" s="15"/>
      <c r="C84" t="s">
        <v>52</v>
      </c>
      <c r="F84" s="33">
        <v>1250.7</v>
      </c>
      <c r="G84" s="33"/>
      <c r="H84" s="33">
        <v>1085</v>
      </c>
    </row>
    <row r="85" spans="2:10" x14ac:dyDescent="0.2">
      <c r="B85" s="15"/>
      <c r="F85" s="18">
        <f>SUM(F79:F84)</f>
        <v>14978.9</v>
      </c>
      <c r="G85" s="14"/>
      <c r="H85" s="18">
        <f>SUM(H79:H84)</f>
        <v>14399.3</v>
      </c>
    </row>
    <row r="86" spans="2:10" x14ac:dyDescent="0.2">
      <c r="C86" s="3" t="s">
        <v>53</v>
      </c>
      <c r="F86" s="16">
        <v>4514.2</v>
      </c>
      <c r="G86" s="16"/>
      <c r="H86" s="16">
        <v>2443.4</v>
      </c>
    </row>
    <row r="87" spans="2:10" x14ac:dyDescent="0.2">
      <c r="C87" t="s">
        <v>54</v>
      </c>
      <c r="F87" s="32">
        <f>F75-F85-F86</f>
        <v>18060.600000000002</v>
      </c>
      <c r="G87" s="14"/>
      <c r="H87" s="32">
        <f>H75-H85-H86</f>
        <v>16007.999999999998</v>
      </c>
    </row>
    <row r="88" spans="2:10" x14ac:dyDescent="0.2">
      <c r="C88" s="3" t="s">
        <v>55</v>
      </c>
      <c r="F88" s="24"/>
      <c r="G88" s="25"/>
      <c r="H88" s="24"/>
      <c r="J88">
        <v>0</v>
      </c>
    </row>
    <row r="89" spans="2:10" x14ac:dyDescent="0.2">
      <c r="C89" t="s">
        <v>56</v>
      </c>
      <c r="F89" s="29">
        <v>6870.8</v>
      </c>
      <c r="G89" s="18"/>
      <c r="H89" s="29">
        <v>6291</v>
      </c>
    </row>
    <row r="90" spans="2:10" ht="12.75" customHeight="1" x14ac:dyDescent="0.2">
      <c r="C90" t="s">
        <v>57</v>
      </c>
      <c r="F90" s="29">
        <v>4273.5</v>
      </c>
      <c r="G90" s="18"/>
      <c r="H90" s="29">
        <v>3833.3</v>
      </c>
    </row>
    <row r="91" spans="2:10" x14ac:dyDescent="0.2">
      <c r="C91" t="s">
        <v>58</v>
      </c>
      <c r="F91" s="30">
        <v>843.1</v>
      </c>
      <c r="G91" s="18"/>
      <c r="H91" s="30">
        <v>937.8</v>
      </c>
    </row>
    <row r="92" spans="2:10" ht="12.75" customHeight="1" x14ac:dyDescent="0.2">
      <c r="C92" s="15" t="s">
        <v>63</v>
      </c>
      <c r="F92" s="31">
        <f>SUM(F89:F91)</f>
        <v>11987.4</v>
      </c>
      <c r="G92" s="7"/>
      <c r="H92" s="31">
        <f>SUM(H89:H91)</f>
        <v>11062.099999999999</v>
      </c>
    </row>
    <row r="93" spans="2:10" ht="12.75" customHeight="1" x14ac:dyDescent="0.2">
      <c r="C93" s="3" t="s">
        <v>59</v>
      </c>
      <c r="D93" s="3"/>
      <c r="F93" s="35">
        <f>F87-F92</f>
        <v>6073.2000000000025</v>
      </c>
      <c r="G93" s="36"/>
      <c r="H93" s="35">
        <f>H87-H92</f>
        <v>4945.8999999999996</v>
      </c>
    </row>
    <row r="94" spans="2:10" x14ac:dyDescent="0.2">
      <c r="C94" t="s">
        <v>60</v>
      </c>
      <c r="F94" s="29">
        <v>554.82688999999982</v>
      </c>
      <c r="G94" s="16"/>
      <c r="H94" s="29">
        <v>14.8</v>
      </c>
    </row>
    <row r="95" spans="2:10" ht="13.5" customHeight="1" x14ac:dyDescent="0.2">
      <c r="C95" s="47" t="s">
        <v>59</v>
      </c>
      <c r="D95" s="43"/>
      <c r="E95" s="43"/>
      <c r="F95" s="35">
        <f>F93+F94</f>
        <v>6628.0268900000028</v>
      </c>
      <c r="G95" s="26"/>
      <c r="H95" s="35">
        <f>H93+H94</f>
        <v>4960.7</v>
      </c>
    </row>
    <row r="96" spans="2:10" x14ac:dyDescent="0.2">
      <c r="C96" s="47" t="s">
        <v>60</v>
      </c>
      <c r="D96" s="43"/>
      <c r="E96" s="43"/>
      <c r="F96" s="37">
        <v>2486.6999999999998</v>
      </c>
      <c r="G96" s="38"/>
      <c r="H96" s="37">
        <v>-1689.7</v>
      </c>
    </row>
    <row r="97" spans="1:8" x14ac:dyDescent="0.2">
      <c r="C97" t="s">
        <v>61</v>
      </c>
      <c r="F97" s="39">
        <v>305.60000000000002</v>
      </c>
      <c r="G97" s="40"/>
      <c r="H97" s="39">
        <v>-234.3</v>
      </c>
    </row>
    <row r="98" spans="1:8" ht="13.5" thickBot="1" x14ac:dyDescent="0.25">
      <c r="C98" s="47" t="s">
        <v>62</v>
      </c>
      <c r="D98" s="43"/>
      <c r="E98" s="43"/>
      <c r="F98" s="34">
        <f>F95-F96-F97</f>
        <v>3835.7268900000031</v>
      </c>
      <c r="H98" s="34">
        <f>SUM(H95:H97)</f>
        <v>3036.7</v>
      </c>
    </row>
    <row r="99" spans="1:8" ht="13.5" thickTop="1" x14ac:dyDescent="0.2">
      <c r="C99" s="27"/>
      <c r="D99" s="28"/>
      <c r="E99" s="28"/>
      <c r="F99" s="16"/>
      <c r="H99" s="16"/>
    </row>
    <row r="100" spans="1:8" x14ac:dyDescent="0.2">
      <c r="C100" s="27"/>
      <c r="D100" s="28"/>
      <c r="E100" s="28"/>
      <c r="F100" s="16"/>
      <c r="H100" s="16"/>
    </row>
    <row r="101" spans="1:8" x14ac:dyDescent="0.2">
      <c r="C101" s="27"/>
      <c r="D101" s="28"/>
      <c r="E101" s="28"/>
      <c r="F101" s="16"/>
      <c r="H101" s="16"/>
    </row>
    <row r="102" spans="1:8" x14ac:dyDescent="0.2">
      <c r="C102" s="27"/>
      <c r="D102" s="28"/>
      <c r="E102" s="28"/>
      <c r="F102" s="16"/>
      <c r="H102" s="16"/>
    </row>
    <row r="103" spans="1:8" ht="12.75" customHeight="1" x14ac:dyDescent="0.2">
      <c r="A103" s="44" t="s">
        <v>32</v>
      </c>
      <c r="B103" s="44"/>
      <c r="C103" s="44"/>
      <c r="D103" s="44" t="s">
        <v>33</v>
      </c>
      <c r="E103" s="44"/>
      <c r="F103" s="44" t="s">
        <v>34</v>
      </c>
      <c r="G103" s="44"/>
      <c r="H103" s="44"/>
    </row>
    <row r="104" spans="1:8" ht="12.75" customHeight="1" x14ac:dyDescent="0.2">
      <c r="A104" s="50" t="s">
        <v>35</v>
      </c>
      <c r="B104" s="50"/>
      <c r="C104" s="50"/>
      <c r="D104" s="50" t="s">
        <v>36</v>
      </c>
      <c r="E104" s="50"/>
      <c r="F104" s="50" t="s">
        <v>37</v>
      </c>
      <c r="G104" s="50"/>
      <c r="H104" s="50"/>
    </row>
  </sheetData>
  <mergeCells count="40">
    <mergeCell ref="C95:E95"/>
    <mergeCell ref="C96:E96"/>
    <mergeCell ref="B61:E61"/>
    <mergeCell ref="B62:E62"/>
    <mergeCell ref="B63:H63"/>
    <mergeCell ref="B64:H64"/>
    <mergeCell ref="B76:D76"/>
    <mergeCell ref="C98:E98"/>
    <mergeCell ref="A104:C104"/>
    <mergeCell ref="D104:E104"/>
    <mergeCell ref="F104:H104"/>
    <mergeCell ref="A103:C103"/>
    <mergeCell ref="D103:E103"/>
    <mergeCell ref="F103:H103"/>
    <mergeCell ref="A53:C53"/>
    <mergeCell ref="D53:E53"/>
    <mergeCell ref="D60:E60"/>
    <mergeCell ref="A54:C54"/>
    <mergeCell ref="D54:E54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junio18</vt:lpstr>
      <vt:lpstr>'Balance y Est. de Resul junio18'!Área_de_impresión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2018-07-06T17:55:05Z</cp:lastPrinted>
  <dcterms:created xsi:type="dcterms:W3CDTF">2017-12-22T17:36:01Z</dcterms:created>
  <dcterms:modified xsi:type="dcterms:W3CDTF">2018-07-10T13:33:15Z</dcterms:modified>
</cp:coreProperties>
</file>