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9800" windowHeight="7230" activeTab="1"/>
  </bookViews>
  <sheets>
    <sheet name="BG - MAY 2018" sheetId="1" r:id="rId1"/>
    <sheet name="ER - MAY 2018" sheetId="2" r:id="rId2"/>
  </sheets>
  <definedNames>
    <definedName name="_xlnm.Print_Area" localSheetId="0">'BG - MAY 2018'!$B$2:$H$55</definedName>
    <definedName name="_xlnm.Print_Area" localSheetId="1">'ER - MAY 2018'!$B$2:$E$57</definedName>
  </definedNames>
  <calcPr calcId="144525"/>
</workbook>
</file>

<file path=xl/calcChain.xml><?xml version="1.0" encoding="utf-8"?>
<calcChain xmlns="http://schemas.openxmlformats.org/spreadsheetml/2006/main">
  <c r="E35" i="2" l="1"/>
  <c r="E28" i="2"/>
  <c r="E17" i="2"/>
  <c r="E8" i="2"/>
  <c r="E26" i="2" l="1"/>
  <c r="E33" i="2"/>
  <c r="E39" i="2" s="1"/>
  <c r="E44" i="2" s="1"/>
  <c r="H39" i="1"/>
  <c r="H32" i="1"/>
  <c r="H21" i="1"/>
  <c r="H14" i="1"/>
  <c r="D39" i="1"/>
  <c r="D27" i="1"/>
  <c r="D20" i="1"/>
  <c r="D13" i="1"/>
  <c r="H23" i="1" l="1"/>
  <c r="H34" i="1"/>
  <c r="H41" i="1" s="1"/>
  <c r="D34" i="1"/>
  <c r="D41" i="1" s="1"/>
</calcChain>
</file>

<file path=xl/sharedStrings.xml><?xml version="1.0" encoding="utf-8"?>
<sst xmlns="http://schemas.openxmlformats.org/spreadsheetml/2006/main" count="99" uniqueCount="91">
  <si>
    <t>BANCO DE AMERICA CENTRAL, S.A.</t>
  </si>
  <si>
    <t>Balance General</t>
  </si>
  <si>
    <t>Al 31 de mayo de 2018</t>
  </si>
  <si>
    <t>(Expresado en dólares de los Estados Unidos de América US$)</t>
  </si>
  <si>
    <t>ACTIVO</t>
  </si>
  <si>
    <t>PASIVO</t>
  </si>
  <si>
    <t>Activos de intermediación :</t>
  </si>
  <si>
    <t>Fondos disponibles</t>
  </si>
  <si>
    <t>Inversiones financieras</t>
  </si>
  <si>
    <t>Préstamos (neto)</t>
  </si>
  <si>
    <t>Total  activos de intermediación</t>
  </si>
  <si>
    <t>Otros activos</t>
  </si>
  <si>
    <t>Bienes recibidos en pago o adjudicados(neto)</t>
  </si>
  <si>
    <t>Existencias</t>
  </si>
  <si>
    <t>Gastos pagados por anticipados y cargos diferidos</t>
  </si>
  <si>
    <t>Cuentas por cobrar</t>
  </si>
  <si>
    <t>Total otros activos</t>
  </si>
  <si>
    <t>Activo fijo</t>
  </si>
  <si>
    <t>No depreciables</t>
  </si>
  <si>
    <t>Depreciables(neto)</t>
  </si>
  <si>
    <t>Amortizables</t>
  </si>
  <si>
    <t>Total activo fijo</t>
  </si>
  <si>
    <t>Total Activo</t>
  </si>
  <si>
    <t>CONTINGENCIAS DEBITO</t>
  </si>
  <si>
    <t>Cartas de crédito</t>
  </si>
  <si>
    <t>Contingencias por avales y  fianzas</t>
  </si>
  <si>
    <t>Total contingencias al débito</t>
  </si>
  <si>
    <t>Total Activo y Contingencias</t>
  </si>
  <si>
    <t>Pasivos de intermediación:</t>
  </si>
  <si>
    <t xml:space="preserve">Depósitos  </t>
  </si>
  <si>
    <t>Préstamos</t>
  </si>
  <si>
    <t>Obligaciones a la vista</t>
  </si>
  <si>
    <t>Titulos de emisión propia</t>
  </si>
  <si>
    <t xml:space="preserve">Total pasivos de intermediación </t>
  </si>
  <si>
    <t>Otros pasivos</t>
  </si>
  <si>
    <t>Cuentas por pagar</t>
  </si>
  <si>
    <t>Retenciones</t>
  </si>
  <si>
    <t>Provisiones</t>
  </si>
  <si>
    <t>Créditos diferidos</t>
  </si>
  <si>
    <t>Total otros pasivos</t>
  </si>
  <si>
    <t>TOTAL PASIVO</t>
  </si>
  <si>
    <t>PATRIMONIO</t>
  </si>
  <si>
    <t>Capital social pagado</t>
  </si>
  <si>
    <t>Reservas de capital</t>
  </si>
  <si>
    <t>Resultados ejercicios anteriores</t>
  </si>
  <si>
    <t>Utilidades del presente ejercicio</t>
  </si>
  <si>
    <t>Utilidades no distribuibles</t>
  </si>
  <si>
    <t>Provisiones Riesgo Pais</t>
  </si>
  <si>
    <t>Total  Capital</t>
  </si>
  <si>
    <t>Total Pasivos y Capital</t>
  </si>
  <si>
    <t>CONTINGENCIAS CREDITO</t>
  </si>
  <si>
    <t>Obligaciones por cartas de crédito</t>
  </si>
  <si>
    <t>Contingencias por avales y fianzas</t>
  </si>
  <si>
    <t>Total contingencias al crédito</t>
  </si>
  <si>
    <t>Total Pasivo, Capital y Contingencias</t>
  </si>
  <si>
    <t>Raúl Ernesto Cardenal Debayle</t>
  </si>
  <si>
    <t>Representante Legal</t>
  </si>
  <si>
    <t>Gerardo Armando Ruiz Munguía</t>
  </si>
  <si>
    <t>Gerente General</t>
  </si>
  <si>
    <t>Jose Roberto Ramirez Velasco</t>
  </si>
  <si>
    <t>Contador General</t>
  </si>
  <si>
    <t>Estado de Resultados</t>
  </si>
  <si>
    <t>Del 1 de enero al 31 de mayo de 2018</t>
  </si>
  <si>
    <t>Ingresos de Operación 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</si>
  <si>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</si>
  <si>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</si>
  <si>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</si>
  <si>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Intereses sobre depósitos en BCR</t>
  </si>
  <si>
    <t xml:space="preserve">    Operaciones en moneda extranjera</t>
  </si>
  <si>
    <t xml:space="preserve">    Otros servicios y contingencias</t>
  </si>
  <si>
    <t xml:space="preserve">Menos </t>
  </si>
  <si>
    <t>Costos de Operación 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</si>
  <si>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</si>
  <si>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</si>
  <si>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</si>
  <si>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Operaciones en moneda extranjera</t>
  </si>
  <si>
    <t xml:space="preserve">     Otros servicios y contingencias</t>
  </si>
  <si>
    <t>Reserva de saneamiento</t>
  </si>
  <si>
    <t>Utilidad antes de gastos</t>
  </si>
  <si>
    <t>Gastos de operación 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</si>
  <si>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</si>
  <si>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</si>
  <si>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</si>
  <si>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</si>
  <si>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:</t>
  </si>
  <si>
    <t xml:space="preserve">    Otros ingresos</t>
  </si>
  <si>
    <t xml:space="preserve">    Otros gastos</t>
  </si>
  <si>
    <t>Utilidad antes de impuesto y reservas</t>
  </si>
  <si>
    <t>Impuestos  sobre la Renta</t>
  </si>
  <si>
    <t>Contribucion Especial por Ley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</si>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</sst>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Bookman Old Style"/>
      <family val="2"/>
    </font>
    <font>
      <b/>
      <sz val="11"/>
      <color theme="1"/>
      <name val="Bookman Old Style"/>
      <family val="2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3" fontId="0" fillId="0" borderId="0" xfId="0" applyNumberFormat="1" applyFont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5"/>
  <sheetViews>
    <sheetView topLeftCell="A25" zoomScaleNormal="100" workbookViewId="0">
      <selection activeCell="F29" sqref="F29:H29"/>
    </sheetView>
  </sheetViews>
  <sheetFormatPr baseColWidth="10" defaultRowHeight="15" x14ac:dyDescent="0.25"/>
  <cols>
    <col min="1" max="1" width="2.77734375" style="1" customWidth="1"/>
    <col min="2" max="2" width="45.77734375" style="1" customWidth="1"/>
    <col min="3" max="3" width="2.77734375" style="1" customWidth="1"/>
    <col min="4" max="4" width="18.77734375" style="1" customWidth="1"/>
    <col min="5" max="5" width="4.77734375" style="1" customWidth="1"/>
    <col min="6" max="6" width="45.77734375" style="1" customWidth="1"/>
    <col min="7" max="7" width="2.77734375" style="1" customWidth="1"/>
    <col min="8" max="8" width="18.77734375" style="1" customWidth="1"/>
    <col min="9" max="16384" width="11.5546875" style="1"/>
  </cols>
  <sheetData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4" t="s">
        <v>1</v>
      </c>
      <c r="C3" s="4"/>
      <c r="D3" s="4"/>
      <c r="E3" s="4"/>
      <c r="F3" s="4"/>
      <c r="G3" s="4"/>
      <c r="H3" s="4"/>
    </row>
    <row r="4" spans="2:8" ht="15.75" x14ac:dyDescent="0.25">
      <c r="B4" s="4" t="s">
        <v>2</v>
      </c>
      <c r="C4" s="4"/>
      <c r="D4" s="4"/>
      <c r="E4" s="4"/>
      <c r="F4" s="4"/>
      <c r="G4" s="4"/>
      <c r="H4" s="4"/>
    </row>
    <row r="5" spans="2:8" ht="15.75" x14ac:dyDescent="0.25">
      <c r="B5" s="4" t="s">
        <v>3</v>
      </c>
      <c r="C5" s="4"/>
      <c r="D5" s="4"/>
      <c r="E5" s="4"/>
      <c r="F5" s="4"/>
      <c r="G5" s="4"/>
      <c r="H5" s="4"/>
    </row>
    <row r="7" spans="2:8" x14ac:dyDescent="0.25">
      <c r="B7" s="5" t="s">
        <v>4</v>
      </c>
      <c r="C7" s="5"/>
      <c r="D7" s="5"/>
      <c r="E7" s="6"/>
      <c r="F7" s="5" t="s">
        <v>5</v>
      </c>
      <c r="G7" s="5"/>
      <c r="H7" s="5"/>
    </row>
    <row r="8" spans="2:8" x14ac:dyDescent="0.25">
      <c r="D8" s="9"/>
      <c r="H8" s="9"/>
    </row>
    <row r="9" spans="2:8" x14ac:dyDescent="0.25">
      <c r="B9" s="7" t="s">
        <v>6</v>
      </c>
      <c r="D9" s="9"/>
      <c r="F9" s="7" t="s">
        <v>28</v>
      </c>
      <c r="H9" s="9"/>
    </row>
    <row r="10" spans="2:8" x14ac:dyDescent="0.25">
      <c r="B10" s="8" t="s">
        <v>7</v>
      </c>
      <c r="D10" s="9">
        <v>582986634.86000001</v>
      </c>
      <c r="F10" s="8" t="s">
        <v>29</v>
      </c>
      <c r="H10" s="9">
        <v>1671442329.5</v>
      </c>
    </row>
    <row r="11" spans="2:8" x14ac:dyDescent="0.25">
      <c r="B11" s="8" t="s">
        <v>8</v>
      </c>
      <c r="D11" s="9">
        <v>77450052.280000001</v>
      </c>
      <c r="F11" s="8" t="s">
        <v>30</v>
      </c>
      <c r="H11" s="9">
        <v>157824852.40000001</v>
      </c>
    </row>
    <row r="12" spans="2:8" x14ac:dyDescent="0.25">
      <c r="B12" s="8" t="s">
        <v>9</v>
      </c>
      <c r="D12" s="9">
        <v>1642567044.03</v>
      </c>
      <c r="F12" s="8" t="s">
        <v>31</v>
      </c>
      <c r="H12" s="9">
        <v>21616026.860000003</v>
      </c>
    </row>
    <row r="13" spans="2:8" x14ac:dyDescent="0.25">
      <c r="B13" s="7" t="s">
        <v>10</v>
      </c>
      <c r="D13" s="10">
        <f>SUM(D10:D12)</f>
        <v>2303003731.1700001</v>
      </c>
      <c r="F13" s="8" t="s">
        <v>32</v>
      </c>
      <c r="H13" s="9">
        <v>201010274.03999999</v>
      </c>
    </row>
    <row r="14" spans="2:8" x14ac:dyDescent="0.25">
      <c r="B14" s="8"/>
      <c r="D14" s="9"/>
      <c r="F14" s="7" t="s">
        <v>33</v>
      </c>
      <c r="H14" s="10">
        <f>SUM(H10:H13)</f>
        <v>2051893482.8</v>
      </c>
    </row>
    <row r="15" spans="2:8" x14ac:dyDescent="0.25">
      <c r="B15" s="7" t="s">
        <v>11</v>
      </c>
      <c r="D15" s="9"/>
      <c r="F15" s="8"/>
      <c r="H15" s="9"/>
    </row>
    <row r="16" spans="2:8" x14ac:dyDescent="0.25">
      <c r="B16" s="8" t="s">
        <v>12</v>
      </c>
      <c r="D16" s="9">
        <v>3307981.51</v>
      </c>
      <c r="F16" s="7" t="s">
        <v>34</v>
      </c>
      <c r="H16" s="9"/>
    </row>
    <row r="17" spans="2:8" x14ac:dyDescent="0.25">
      <c r="B17" s="8" t="s">
        <v>13</v>
      </c>
      <c r="D17" s="9">
        <v>222506.19</v>
      </c>
      <c r="F17" s="8" t="s">
        <v>35</v>
      </c>
      <c r="H17" s="9">
        <v>18592359.390000343</v>
      </c>
    </row>
    <row r="18" spans="2:8" x14ac:dyDescent="0.25">
      <c r="B18" s="8" t="s">
        <v>14</v>
      </c>
      <c r="D18" s="9">
        <v>9419803.3900000006</v>
      </c>
      <c r="F18" s="8" t="s">
        <v>36</v>
      </c>
      <c r="H18" s="9">
        <v>2290891.0299999998</v>
      </c>
    </row>
    <row r="19" spans="2:8" x14ac:dyDescent="0.25">
      <c r="B19" s="8" t="s">
        <v>15</v>
      </c>
      <c r="D19" s="9">
        <v>5563856.5599999996</v>
      </c>
      <c r="F19" s="8" t="s">
        <v>37</v>
      </c>
      <c r="H19" s="9">
        <v>6743660.0099999998</v>
      </c>
    </row>
    <row r="20" spans="2:8" x14ac:dyDescent="0.25">
      <c r="B20" s="7" t="s">
        <v>16</v>
      </c>
      <c r="D20" s="10">
        <f>SUM(D16:D19)</f>
        <v>18514147.649999999</v>
      </c>
      <c r="F20" s="8" t="s">
        <v>38</v>
      </c>
      <c r="H20" s="9">
        <v>8192775.1399999997</v>
      </c>
    </row>
    <row r="21" spans="2:8" x14ac:dyDescent="0.25">
      <c r="B21" s="8"/>
      <c r="D21" s="9"/>
      <c r="F21" s="7" t="s">
        <v>39</v>
      </c>
      <c r="H21" s="10">
        <f>SUM(H17:H20)</f>
        <v>35819685.570000343</v>
      </c>
    </row>
    <row r="22" spans="2:8" x14ac:dyDescent="0.25">
      <c r="B22" s="8"/>
      <c r="D22" s="9"/>
      <c r="F22" s="8"/>
      <c r="H22" s="9"/>
    </row>
    <row r="23" spans="2:8" x14ac:dyDescent="0.25">
      <c r="B23" s="7" t="s">
        <v>17</v>
      </c>
      <c r="D23" s="9"/>
      <c r="F23" s="7" t="s">
        <v>40</v>
      </c>
      <c r="H23" s="12">
        <f>H21+H14</f>
        <v>2087713168.3700004</v>
      </c>
    </row>
    <row r="24" spans="2:8" x14ac:dyDescent="0.25">
      <c r="B24" s="8" t="s">
        <v>18</v>
      </c>
      <c r="D24" s="9">
        <v>15605.27</v>
      </c>
      <c r="F24" s="8"/>
      <c r="H24" s="9"/>
    </row>
    <row r="25" spans="2:8" x14ac:dyDescent="0.25">
      <c r="B25" s="8" t="s">
        <v>19</v>
      </c>
      <c r="D25" s="9">
        <v>14865906.210000001</v>
      </c>
      <c r="F25" s="7" t="s">
        <v>41</v>
      </c>
      <c r="H25" s="9"/>
    </row>
    <row r="26" spans="2:8" x14ac:dyDescent="0.25">
      <c r="B26" s="8" t="s">
        <v>20</v>
      </c>
      <c r="D26" s="9">
        <v>3173238.43</v>
      </c>
      <c r="F26" s="8" t="s">
        <v>42</v>
      </c>
      <c r="H26" s="9">
        <v>139000428</v>
      </c>
    </row>
    <row r="27" spans="2:8" x14ac:dyDescent="0.25">
      <c r="B27" s="7" t="s">
        <v>21</v>
      </c>
      <c r="D27" s="10">
        <f>SUM(D24:D26)</f>
        <v>18054749.91</v>
      </c>
      <c r="F27" s="8" t="s">
        <v>43</v>
      </c>
      <c r="H27" s="9">
        <v>31484371.25</v>
      </c>
    </row>
    <row r="28" spans="2:8" x14ac:dyDescent="0.25">
      <c r="B28" s="8"/>
      <c r="D28" s="9"/>
      <c r="F28" s="8" t="s">
        <v>44</v>
      </c>
      <c r="H28" s="9">
        <v>55126906.710000001</v>
      </c>
    </row>
    <row r="29" spans="2:8" x14ac:dyDescent="0.25">
      <c r="B29" s="8"/>
      <c r="D29" s="9"/>
      <c r="F29" s="8" t="s">
        <v>45</v>
      </c>
      <c r="H29" s="9">
        <v>10669410.84</v>
      </c>
    </row>
    <row r="30" spans="2:8" x14ac:dyDescent="0.25">
      <c r="B30" s="8"/>
      <c r="D30" s="9"/>
      <c r="F30" s="8" t="s">
        <v>46</v>
      </c>
      <c r="H30" s="9">
        <v>14851982.039999999</v>
      </c>
    </row>
    <row r="31" spans="2:8" x14ac:dyDescent="0.25">
      <c r="B31" s="8"/>
      <c r="D31" s="9"/>
      <c r="F31" s="8" t="s">
        <v>47</v>
      </c>
      <c r="H31" s="9">
        <v>668983.01</v>
      </c>
    </row>
    <row r="32" spans="2:8" x14ac:dyDescent="0.25">
      <c r="B32" s="8"/>
      <c r="D32" s="9"/>
      <c r="F32" s="7" t="s">
        <v>48</v>
      </c>
      <c r="H32" s="10">
        <f>SUM(H26:H31)</f>
        <v>251802081.84999999</v>
      </c>
    </row>
    <row r="33" spans="2:8" x14ac:dyDescent="0.25">
      <c r="B33" s="8"/>
      <c r="D33" s="9"/>
      <c r="F33" s="8"/>
      <c r="H33" s="9"/>
    </row>
    <row r="34" spans="2:8" ht="15.75" thickBot="1" x14ac:dyDescent="0.3">
      <c r="B34" s="7" t="s">
        <v>22</v>
      </c>
      <c r="D34" s="11">
        <f>D13+D20+D27</f>
        <v>2339572628.73</v>
      </c>
      <c r="F34" s="7" t="s">
        <v>49</v>
      </c>
      <c r="H34" s="11">
        <f>H32+H23</f>
        <v>2339515250.2200003</v>
      </c>
    </row>
    <row r="35" spans="2:8" ht="15.75" thickTop="1" x14ac:dyDescent="0.25">
      <c r="B35" s="8"/>
      <c r="D35" s="9"/>
      <c r="F35" s="8"/>
      <c r="H35" s="9"/>
    </row>
    <row r="36" spans="2:8" x14ac:dyDescent="0.25">
      <c r="B36" s="7" t="s">
        <v>23</v>
      </c>
      <c r="D36" s="9"/>
      <c r="F36" s="7" t="s">
        <v>50</v>
      </c>
      <c r="H36" s="9"/>
    </row>
    <row r="37" spans="2:8" x14ac:dyDescent="0.25">
      <c r="B37" s="8" t="s">
        <v>24</v>
      </c>
      <c r="D37" s="9">
        <v>37423565.990000002</v>
      </c>
      <c r="F37" s="8" t="s">
        <v>51</v>
      </c>
      <c r="H37" s="9">
        <v>35274255.789999999</v>
      </c>
    </row>
    <row r="38" spans="2:8" x14ac:dyDescent="0.25">
      <c r="B38" s="8" t="s">
        <v>25</v>
      </c>
      <c r="D38" s="9">
        <v>40579982.350000001</v>
      </c>
      <c r="F38" s="8" t="s">
        <v>52</v>
      </c>
      <c r="H38" s="9">
        <v>42786671.060000002</v>
      </c>
    </row>
    <row r="39" spans="2:8" x14ac:dyDescent="0.25">
      <c r="B39" s="7" t="s">
        <v>26</v>
      </c>
      <c r="D39" s="10">
        <f>SUM(D37:D38)</f>
        <v>78003548.340000004</v>
      </c>
      <c r="F39" s="7" t="s">
        <v>53</v>
      </c>
      <c r="H39" s="10">
        <f>SUM(H37:H38)</f>
        <v>78060926.849999994</v>
      </c>
    </row>
    <row r="40" spans="2:8" x14ac:dyDescent="0.25">
      <c r="B40" s="8"/>
      <c r="D40" s="9"/>
      <c r="F40" s="8"/>
      <c r="H40" s="9"/>
    </row>
    <row r="41" spans="2:8" ht="15.75" thickBot="1" x14ac:dyDescent="0.3">
      <c r="B41" s="7" t="s">
        <v>27</v>
      </c>
      <c r="D41" s="11">
        <f>D39+D34</f>
        <v>2417576177.0700002</v>
      </c>
      <c r="F41" s="7" t="s">
        <v>54</v>
      </c>
      <c r="H41" s="11">
        <f>H39+H34</f>
        <v>2417576177.0700002</v>
      </c>
    </row>
    <row r="42" spans="2:8" ht="15.75" thickTop="1" x14ac:dyDescent="0.25"/>
    <row r="49" spans="2:8" x14ac:dyDescent="0.25">
      <c r="B49" s="2" t="s">
        <v>55</v>
      </c>
      <c r="C49" s="2"/>
      <c r="D49" s="2"/>
      <c r="F49" s="2" t="s">
        <v>57</v>
      </c>
      <c r="G49" s="2"/>
      <c r="H49" s="2"/>
    </row>
    <row r="50" spans="2:8" x14ac:dyDescent="0.25">
      <c r="B50" s="3" t="s">
        <v>56</v>
      </c>
      <c r="C50" s="3"/>
      <c r="D50" s="3"/>
      <c r="F50" s="3" t="s">
        <v>58</v>
      </c>
      <c r="G50" s="3"/>
      <c r="H50" s="3"/>
    </row>
    <row r="54" spans="2:8" x14ac:dyDescent="0.25">
      <c r="B54" s="2" t="s">
        <v>59</v>
      </c>
      <c r="C54" s="2"/>
      <c r="D54" s="2"/>
      <c r="E54" s="2"/>
      <c r="F54" s="2"/>
      <c r="G54" s="2"/>
      <c r="H54" s="2"/>
    </row>
    <row r="55" spans="2:8" x14ac:dyDescent="0.25">
      <c r="B55" s="3" t="s">
        <v>60</v>
      </c>
      <c r="C55" s="3"/>
      <c r="D55" s="3"/>
      <c r="E55" s="3"/>
      <c r="F55" s="3"/>
      <c r="G55" s="3"/>
      <c r="H55" s="3"/>
    </row>
  </sheetData>
  <mergeCells count="12">
    <mergeCell ref="B49:D49"/>
    <mergeCell ref="B50:D50"/>
    <mergeCell ref="F49:H49"/>
    <mergeCell ref="F50:H50"/>
    <mergeCell ref="B54:H54"/>
    <mergeCell ref="B55:H55"/>
    <mergeCell ref="B2:H2"/>
    <mergeCell ref="B3:H3"/>
    <mergeCell ref="B4:H4"/>
    <mergeCell ref="B5:H5"/>
    <mergeCell ref="B7:D7"/>
    <mergeCell ref="F7:H7"/>
  </mergeCells>
  <printOptions horizontalCentered="1"/>
  <pageMargins left="0.49" right="0.46" top="0.41" bottom="0.3" header="0.31496062992125984" footer="0.19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7"/>
  <sheetViews>
    <sheetView tabSelected="1" zoomScaleNormal="100" workbookViewId="0">
      <selection activeCell="B19" sqref="B19"/>
    </sheetView>
  </sheetViews>
  <sheetFormatPr baseColWidth="10" defaultRowHeight="15" x14ac:dyDescent="0.25"/>
  <cols>
    <col min="1" max="1" width="2.77734375" style="1" customWidth="1"/>
    <col min="2" max="2" width="42.77734375" style="1" customWidth="1"/>
    <col min="3" max="3" width="20.77734375" style="1" customWidth="1"/>
    <col min="4" max="4" width="2.77734375" style="1" customWidth="1"/>
    <col min="5" max="5" width="20.77734375" style="1" customWidth="1"/>
    <col min="6" max="16384" width="11.5546875" style="1"/>
  </cols>
  <sheetData>
    <row r="2" spans="2:5" ht="15.75" x14ac:dyDescent="0.25">
      <c r="B2" s="4" t="s">
        <v>0</v>
      </c>
      <c r="C2" s="4"/>
      <c r="D2" s="4"/>
      <c r="E2" s="4"/>
    </row>
    <row r="3" spans="2:5" ht="15.75" x14ac:dyDescent="0.25">
      <c r="B3" s="4" t="s">
        <v>61</v>
      </c>
      <c r="C3" s="4"/>
      <c r="D3" s="4"/>
      <c r="E3" s="4"/>
    </row>
    <row r="4" spans="2:5" ht="15.75" x14ac:dyDescent="0.25">
      <c r="B4" s="4" t="s">
        <v>62</v>
      </c>
      <c r="C4" s="4"/>
      <c r="D4" s="4"/>
      <c r="E4" s="4"/>
    </row>
    <row r="5" spans="2:5" ht="15.75" x14ac:dyDescent="0.25">
      <c r="B5" s="4" t="s">
        <v>3</v>
      </c>
      <c r="C5" s="4"/>
      <c r="D5" s="4"/>
      <c r="E5" s="4"/>
    </row>
    <row r="8" spans="2:5" x14ac:dyDescent="0.25">
      <c r="B8" s="15" t="s">
        <v>63</v>
      </c>
      <c r="E8" s="16">
        <f>SUM(E9:E14)</f>
        <v>85089778.370000005</v>
      </c>
    </row>
    <row r="9" spans="2:5" x14ac:dyDescent="0.25">
      <c r="B9" s="8" t="s">
        <v>64</v>
      </c>
      <c r="E9" s="9">
        <v>69266821.719999999</v>
      </c>
    </row>
    <row r="10" spans="2:5" x14ac:dyDescent="0.25">
      <c r="B10" s="8" t="s">
        <v>65</v>
      </c>
      <c r="E10" s="9">
        <v>4977345.13</v>
      </c>
    </row>
    <row r="11" spans="2:5" x14ac:dyDescent="0.25">
      <c r="B11" s="8" t="s">
        <v>66</v>
      </c>
      <c r="E11" s="9">
        <v>1280825.92</v>
      </c>
    </row>
    <row r="12" spans="2:5" x14ac:dyDescent="0.25">
      <c r="B12" s="8" t="s">
        <v>67</v>
      </c>
      <c r="E12" s="9">
        <v>2936415.61</v>
      </c>
    </row>
    <row r="13" spans="2:5" x14ac:dyDescent="0.25">
      <c r="B13" s="8" t="s">
        <v>68</v>
      </c>
      <c r="E13" s="9">
        <v>1046388.1699999999</v>
      </c>
    </row>
    <row r="14" spans="2:5" x14ac:dyDescent="0.25">
      <c r="B14" s="8" t="s">
        <v>69</v>
      </c>
      <c r="E14" s="9">
        <v>5581981.8200000003</v>
      </c>
    </row>
    <row r="15" spans="2:5" x14ac:dyDescent="0.25">
      <c r="B15" s="8"/>
      <c r="E15" s="9"/>
    </row>
    <row r="16" spans="2:5" x14ac:dyDescent="0.25">
      <c r="B16" s="7" t="s">
        <v>70</v>
      </c>
      <c r="E16" s="9"/>
    </row>
    <row r="17" spans="2:5" x14ac:dyDescent="0.25">
      <c r="B17" s="7" t="s">
        <v>71</v>
      </c>
      <c r="E17" s="16">
        <f>SUM(E18:E22)</f>
        <v>23737209.829999998</v>
      </c>
    </row>
    <row r="18" spans="2:5" x14ac:dyDescent="0.25">
      <c r="B18" s="8" t="s">
        <v>72</v>
      </c>
      <c r="E18" s="9">
        <v>15309883.35</v>
      </c>
    </row>
    <row r="19" spans="2:5" x14ac:dyDescent="0.25">
      <c r="B19" s="8" t="s">
        <v>73</v>
      </c>
      <c r="E19" s="9">
        <v>2728113.73</v>
      </c>
    </row>
    <row r="20" spans="2:5" x14ac:dyDescent="0.25">
      <c r="B20" s="8" t="s">
        <v>74</v>
      </c>
      <c r="E20" s="9">
        <v>4708930.7699999996</v>
      </c>
    </row>
    <row r="21" spans="2:5" x14ac:dyDescent="0.25">
      <c r="B21" s="8" t="s">
        <v>75</v>
      </c>
      <c r="E21" s="9">
        <v>194850.26</v>
      </c>
    </row>
    <row r="22" spans="2:5" x14ac:dyDescent="0.25">
      <c r="B22" s="8" t="s">
        <v>76</v>
      </c>
      <c r="E22" s="9">
        <v>795431.72</v>
      </c>
    </row>
    <row r="23" spans="2:5" x14ac:dyDescent="0.25">
      <c r="B23" s="8"/>
      <c r="E23" s="9"/>
    </row>
    <row r="24" spans="2:5" x14ac:dyDescent="0.25">
      <c r="B24" s="8" t="s">
        <v>77</v>
      </c>
      <c r="E24" s="9">
        <v>16373620.77</v>
      </c>
    </row>
    <row r="25" spans="2:5" x14ac:dyDescent="0.25">
      <c r="B25" s="8"/>
      <c r="E25" s="17"/>
    </row>
    <row r="26" spans="2:5" x14ac:dyDescent="0.25">
      <c r="B26" s="7" t="s">
        <v>78</v>
      </c>
      <c r="E26" s="12">
        <f>+E8-E17-E24</f>
        <v>44978947.770000011</v>
      </c>
    </row>
    <row r="27" spans="2:5" x14ac:dyDescent="0.25">
      <c r="B27" s="8"/>
      <c r="E27" s="9"/>
    </row>
    <row r="28" spans="2:5" x14ac:dyDescent="0.25">
      <c r="B28" s="7" t="s">
        <v>79</v>
      </c>
      <c r="E28" s="16">
        <f>SUM(E29:E31)</f>
        <v>29105056.040000003</v>
      </c>
    </row>
    <row r="29" spans="2:5" x14ac:dyDescent="0.25">
      <c r="B29" s="8" t="s">
        <v>80</v>
      </c>
      <c r="E29" s="9">
        <v>14625297.67</v>
      </c>
    </row>
    <row r="30" spans="2:5" x14ac:dyDescent="0.25">
      <c r="B30" s="8" t="s">
        <v>81</v>
      </c>
      <c r="E30" s="9">
        <v>12958386.640000001</v>
      </c>
    </row>
    <row r="31" spans="2:5" x14ac:dyDescent="0.25">
      <c r="B31" s="8" t="s">
        <v>82</v>
      </c>
      <c r="E31" s="9">
        <v>1521371.73</v>
      </c>
    </row>
    <row r="32" spans="2:5" x14ac:dyDescent="0.25">
      <c r="B32" s="8"/>
      <c r="E32" s="17"/>
    </row>
    <row r="33" spans="2:5" x14ac:dyDescent="0.25">
      <c r="B33" s="7" t="s">
        <v>83</v>
      </c>
      <c r="E33" s="12">
        <f>+E26-E28</f>
        <v>15873891.730000008</v>
      </c>
    </row>
    <row r="34" spans="2:5" x14ac:dyDescent="0.25">
      <c r="B34" s="8"/>
      <c r="E34" s="9"/>
    </row>
    <row r="35" spans="2:5" x14ac:dyDescent="0.25">
      <c r="B35" s="7" t="s">
        <v>84</v>
      </c>
      <c r="E35" s="16">
        <f>SUM(E36:E37)</f>
        <v>397864.80999999982</v>
      </c>
    </row>
    <row r="36" spans="2:5" x14ac:dyDescent="0.25">
      <c r="B36" s="8" t="s">
        <v>85</v>
      </c>
      <c r="E36" s="9">
        <v>1893754.3499999999</v>
      </c>
    </row>
    <row r="37" spans="2:5" x14ac:dyDescent="0.25">
      <c r="B37" s="8" t="s">
        <v>86</v>
      </c>
      <c r="E37" s="9">
        <v>-1495889.54</v>
      </c>
    </row>
    <row r="38" spans="2:5" x14ac:dyDescent="0.25">
      <c r="B38" s="8"/>
      <c r="E38" s="17"/>
    </row>
    <row r="39" spans="2:5" x14ac:dyDescent="0.25">
      <c r="B39" s="7" t="s">
        <v>87</v>
      </c>
      <c r="E39" s="12">
        <f>+E33+E35</f>
        <v>16271756.540000008</v>
      </c>
    </row>
    <row r="40" spans="2:5" x14ac:dyDescent="0.25">
      <c r="B40" s="8"/>
      <c r="E40" s="9"/>
    </row>
    <row r="41" spans="2:5" x14ac:dyDescent="0.25">
      <c r="B41" s="8" t="s">
        <v>88</v>
      </c>
      <c r="E41" s="9">
        <v>-5031052.74</v>
      </c>
    </row>
    <row r="42" spans="2:5" x14ac:dyDescent="0.25">
      <c r="B42" s="8" t="s">
        <v>89</v>
      </c>
      <c r="E42" s="9">
        <v>-571292.96</v>
      </c>
    </row>
    <row r="43" spans="2:5" x14ac:dyDescent="0.25">
      <c r="B43" s="8"/>
      <c r="E43" s="17"/>
    </row>
    <row r="44" spans="2:5" x14ac:dyDescent="0.25">
      <c r="B44" s="7" t="s">
        <v>90</v>
      </c>
      <c r="E44" s="12">
        <f>+E39+E41+E42</f>
        <v>10669410.840000007</v>
      </c>
    </row>
    <row r="45" spans="2:5" x14ac:dyDescent="0.25">
      <c r="B45" s="8"/>
      <c r="E45" s="9"/>
    </row>
    <row r="46" spans="2:5" x14ac:dyDescent="0.25">
      <c r="B46" s="8"/>
      <c r="E46" s="9"/>
    </row>
    <row r="47" spans="2:5" x14ac:dyDescent="0.25">
      <c r="B47" s="8"/>
      <c r="E47" s="9"/>
    </row>
    <row r="48" spans="2:5" x14ac:dyDescent="0.25">
      <c r="B48" s="8"/>
      <c r="E48" s="9"/>
    </row>
    <row r="49" spans="2:5" x14ac:dyDescent="0.25">
      <c r="B49" s="1" t="s">
        <v>55</v>
      </c>
      <c r="C49" s="2" t="s">
        <v>57</v>
      </c>
      <c r="D49" s="2"/>
      <c r="E49" s="2"/>
    </row>
    <row r="50" spans="2:5" x14ac:dyDescent="0.25">
      <c r="B50" s="13" t="s">
        <v>56</v>
      </c>
      <c r="C50" s="14" t="s">
        <v>58</v>
      </c>
      <c r="D50" s="14"/>
      <c r="E50" s="14"/>
    </row>
    <row r="56" spans="2:5" x14ac:dyDescent="0.25">
      <c r="B56" s="2" t="s">
        <v>59</v>
      </c>
      <c r="C56" s="2"/>
      <c r="D56" s="2"/>
      <c r="E56" s="2"/>
    </row>
    <row r="57" spans="2:5" x14ac:dyDescent="0.25">
      <c r="B57" s="14" t="s">
        <v>60</v>
      </c>
      <c r="C57" s="14"/>
      <c r="D57" s="14"/>
      <c r="E57" s="14"/>
    </row>
  </sheetData>
  <mergeCells count="8">
    <mergeCell ref="B56:E56"/>
    <mergeCell ref="B57:E57"/>
    <mergeCell ref="B2:E2"/>
    <mergeCell ref="B3:E3"/>
    <mergeCell ref="B4:E4"/>
    <mergeCell ref="B5:E5"/>
    <mergeCell ref="C49:E49"/>
    <mergeCell ref="C50:E50"/>
  </mergeCells>
  <printOptions horizontalCentered="1"/>
  <pageMargins left="0.70866141732283472" right="0.53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- MAY 2018</vt:lpstr>
      <vt:lpstr>ER - MAY 2018</vt:lpstr>
      <vt:lpstr>'BG - MAY 2018'!Área_de_impresión</vt:lpstr>
      <vt:lpstr>'ER - MAY 2018'!Área_de_impresión</vt:lpstr>
    </vt:vector>
  </TitlesOfParts>
  <Company>BAC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 Vasquez</dc:creator>
  <cp:lastModifiedBy>Rene Augusto Garcia Vasquez</cp:lastModifiedBy>
  <cp:lastPrinted>2018-06-05T16:21:25Z</cp:lastPrinted>
  <dcterms:created xsi:type="dcterms:W3CDTF">2018-06-05T16:07:04Z</dcterms:created>
  <dcterms:modified xsi:type="dcterms:W3CDTF">2018-06-05T16:21:28Z</dcterms:modified>
</cp:coreProperties>
</file>