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"/>
    </mc:Choice>
  </mc:AlternateContent>
  <bookViews>
    <workbookView xWindow="0" yWindow="0" windowWidth="19200" windowHeight="11745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51" i="1" l="1"/>
  <c r="D17" i="2"/>
  <c r="D22" i="2" s="1"/>
  <c r="D30" i="2" s="1"/>
  <c r="D33" i="1"/>
  <c r="D45" i="1"/>
  <c r="D52" i="1" s="1"/>
  <c r="D11" i="1"/>
  <c r="D30" i="1"/>
  <c r="D31" i="2" l="1"/>
  <c r="D32" i="2" s="1"/>
  <c r="D33" i="2" l="1"/>
</calcChain>
</file>

<file path=xl/sharedStrings.xml><?xml version="1.0" encoding="utf-8"?>
<sst xmlns="http://schemas.openxmlformats.org/spreadsheetml/2006/main" count="136" uniqueCount="124">
  <si>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</si>
  <si>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</si>
  <si>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</si>
  <si>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</si>
  <si>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</si>
  <si>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</si>
  <si>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</si>
  <si>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</si>
  <si>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</si>
  <si>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</si>
  <si>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</si>
  <si>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</si>
  <si>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</si>
  <si>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</si>
  <si>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</si>
  <si>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</si>
  <si>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1-1-07-00-00-00</t>
  </si>
  <si>
    <t>ACTIVO POR IMPUESTO SOBRE LA RENTA CORRIENTE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</si>
  <si>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</si>
  <si>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</si>
  <si>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</si>
  <si>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</si>
  <si>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</si>
  <si>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</si>
  <si>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</si>
  <si>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</si>
  <si>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</si>
  <si>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</si>
  <si>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</si>
  <si>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</si>
  <si>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</si>
  <si>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</si>
  <si>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</si>
  <si>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</si>
  <si>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</si>
  <si>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</si>
  <si>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</si>
  <si>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</si>
  <si>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</si>
  <si>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</si>
  <si>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</si>
  <si>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</si>
  <si>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</si>
  <si>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</si>
  <si>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</si>
  <si>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</si>
  <si>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</si>
  <si>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</si>
  <si>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</si>
  <si>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</si>
  <si>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</si>
  <si>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</si>
  <si>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</si>
  <si>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</si>
  <si>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</si>
  <si>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</si>
  <si>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</si>
  <si>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</si>
  <si>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</si>
  <si>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</si>
  <si>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</si>
  <si>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</si>
  <si>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</si>
  <si>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</si>
  <si>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</si>
  <si>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2-2-03-00-00-00</t>
  </si>
  <si>
    <t>OBLIGACIONES BAJO ARRENDAMIETO FINANCIERO</t>
  </si>
  <si>
    <t>2-2-05-00-00-00</t>
  </si>
  <si>
    <t>BENEFICIOS A EMPLEADOS POR PAGAR - L.P.</t>
  </si>
  <si>
    <t>3-0-00-00-00-00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</si>
  <si>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</si>
  <si>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</si>
  <si>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</si>
  <si>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</si>
  <si>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</si>
  <si>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</si>
  <si>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</si>
  <si>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</si>
  <si>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</si>
  <si>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</si>
  <si>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</si>
  <si>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</si>
  <si>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</si>
  <si>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</si>
  <si>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</si>
  <si>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</si>
  <si>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</si>
  <si>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</si>
  <si>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</si>
  <si>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</si>
  <si>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</si>
  <si>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</si>
  <si>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</si>
  <si>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</si>
  <si>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</si>
  <si>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</si>
  <si>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</si>
  <si>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</si>
  <si>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</si>
  <si>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Balance de Situacion al 30 de abril de 2018</t>
  </si>
  <si>
    <t>(En Dólares de los Estados Unidos de América)</t>
  </si>
  <si>
    <t>OTROS DEUDORES</t>
  </si>
  <si>
    <t>TOTAL ACTIVOS</t>
  </si>
  <si>
    <t>TOTAL PASIVO</t>
  </si>
  <si>
    <t>PATRIMONIO</t>
  </si>
  <si>
    <t>TOTAL PATRIMONIO</t>
  </si>
  <si>
    <t>TOTAL PASIVO Y  PATRIMONIO</t>
  </si>
  <si>
    <t xml:space="preserve">INGRESOS 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</si>
  <si>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</si>
  <si>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</si>
  <si>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</si>
  <si>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</si>
  <si>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</si>
  <si>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</si>
  <si>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</si>
  <si>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</si>
  <si>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</si>
  <si>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Ing. Carlos Miguel Saca Silhy</t>
  </si>
  <si>
    <t>Rigoberto Pérez Reyes</t>
  </si>
  <si>
    <t>Representante legal</t>
  </si>
  <si>
    <t>Contador</t>
  </si>
  <si>
    <t>No. Acreditación: 0615113831</t>
  </si>
  <si>
    <t>UTILIDAD  DE OPERACIÓN</t>
  </si>
  <si>
    <t>Estado de resultados del 01 de enero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</si>
</sst>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13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0" fillId="0" borderId="0">
      <alignment vertical="top"/>
    </xf>
  </cellStyleXfs>
  <cellXfs count="40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10" fillId="0" borderId="0" xfId="1">
      <alignment vertical="top"/>
    </xf>
    <xf numFmtId="0" fontId="7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4" fontId="6" fillId="0" borderId="0" xfId="1" applyNumberFormat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4" fontId="6" fillId="0" borderId="3" xfId="0" applyNumberFormat="1" applyFont="1" applyBorder="1" applyAlignment="1">
      <alignment horizontal="right" vertical="top"/>
    </xf>
    <xf numFmtId="0" fontId="5" fillId="0" borderId="0" xfId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6" fillId="0" borderId="0" xfId="1" applyFont="1">
      <alignment vertical="top"/>
    </xf>
    <xf numFmtId="0" fontId="9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 readingOrder="1"/>
    </xf>
    <xf numFmtId="0" fontId="9" fillId="0" borderId="3" xfId="1" applyFont="1" applyBorder="1" applyAlignment="1">
      <alignment horizontal="left" vertical="top"/>
    </xf>
    <xf numFmtId="0" fontId="4" fillId="0" borderId="0" xfId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7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59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6"/>
  <sheetViews>
    <sheetView showGridLines="0" tabSelected="1" showOutlineSymbols="0" view="pageBreakPreview" zoomScale="60" zoomScaleNormal="100" workbookViewId="0">
      <selection activeCell="C48" sqref="C48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9" customHeight="1" x14ac:dyDescent="0.2"/>
    <row r="7" spans="1:11" ht="18" customHeight="1" x14ac:dyDescent="0.2">
      <c r="A7" s="36" t="s">
        <v>99</v>
      </c>
      <c r="B7" s="36"/>
      <c r="C7" s="36"/>
      <c r="D7" s="36"/>
      <c r="E7" s="8"/>
      <c r="F7" s="8"/>
      <c r="G7" s="8"/>
    </row>
    <row r="8" spans="1:11" ht="12.75" customHeight="1" x14ac:dyDescent="0.2">
      <c r="A8" s="37" t="s">
        <v>100</v>
      </c>
      <c r="B8" s="37"/>
      <c r="C8" s="37"/>
      <c r="D8" s="37"/>
      <c r="E8" s="9"/>
    </row>
    <row r="9" spans="1:11" ht="13.5" customHeight="1" x14ac:dyDescent="0.2">
      <c r="A9" s="9"/>
      <c r="B9" s="9"/>
      <c r="C9" s="9"/>
      <c r="D9" s="12"/>
      <c r="E9" s="9"/>
    </row>
    <row r="10" spans="1:11" x14ac:dyDescent="0.2">
      <c r="A10" s="15" t="s">
        <v>4</v>
      </c>
      <c r="B10" s="16" t="s">
        <v>5</v>
      </c>
      <c r="C10" s="16"/>
      <c r="D10" s="17"/>
      <c r="E10" s="14"/>
    </row>
    <row r="11" spans="1:11" x14ac:dyDescent="0.2">
      <c r="A11" s="15" t="s">
        <v>6</v>
      </c>
      <c r="B11" s="16" t="s">
        <v>7</v>
      </c>
      <c r="C11" s="16"/>
      <c r="D11" s="17">
        <f>SUM(D12:D19)</f>
        <v>8858870.7699999996</v>
      </c>
      <c r="E11" s="14"/>
    </row>
    <row r="12" spans="1:11" x14ac:dyDescent="0.2">
      <c r="A12" s="13" t="s">
        <v>8</v>
      </c>
      <c r="B12" s="10" t="s">
        <v>9</v>
      </c>
      <c r="C12" s="10"/>
      <c r="D12" s="14">
        <v>1044397.56</v>
      </c>
      <c r="E12" s="14"/>
    </row>
    <row r="13" spans="1:11" x14ac:dyDescent="0.2">
      <c r="A13" s="13" t="s">
        <v>10</v>
      </c>
      <c r="B13" s="10" t="s">
        <v>11</v>
      </c>
      <c r="C13" s="10"/>
      <c r="D13" s="14">
        <v>25021.420000000002</v>
      </c>
      <c r="E13" s="14"/>
    </row>
    <row r="14" spans="1:11" x14ac:dyDescent="0.2">
      <c r="A14" s="13" t="s">
        <v>12</v>
      </c>
      <c r="B14" s="10" t="s">
        <v>13</v>
      </c>
      <c r="C14" s="10"/>
      <c r="D14" s="14">
        <v>6534021.7000000002</v>
      </c>
      <c r="E14" s="14"/>
    </row>
    <row r="15" spans="1:11" x14ac:dyDescent="0.2">
      <c r="A15" s="13" t="s">
        <v>14</v>
      </c>
      <c r="B15" s="10" t="s">
        <v>15</v>
      </c>
      <c r="C15" s="10"/>
      <c r="D15" s="14">
        <v>1003642.84</v>
      </c>
      <c r="E15" s="14"/>
    </row>
    <row r="16" spans="1:11" x14ac:dyDescent="0.2">
      <c r="A16" s="13" t="s">
        <v>16</v>
      </c>
      <c r="B16" s="10" t="s">
        <v>17</v>
      </c>
      <c r="C16" s="10"/>
      <c r="D16" s="14">
        <v>8619.48</v>
      </c>
      <c r="E16" s="14"/>
    </row>
    <row r="17" spans="1:5" x14ac:dyDescent="0.2">
      <c r="A17" s="13" t="s">
        <v>18</v>
      </c>
      <c r="B17" s="10" t="s">
        <v>19</v>
      </c>
      <c r="C17" s="10"/>
      <c r="D17" s="14">
        <v>32603.920000000002</v>
      </c>
      <c r="E17" s="14"/>
    </row>
    <row r="18" spans="1:5" x14ac:dyDescent="0.2">
      <c r="A18" s="13" t="s">
        <v>20</v>
      </c>
      <c r="B18" s="10" t="s">
        <v>21</v>
      </c>
      <c r="C18" s="10"/>
      <c r="D18" s="14">
        <v>206548.85</v>
      </c>
      <c r="E18" s="14"/>
    </row>
    <row r="19" spans="1:5" x14ac:dyDescent="0.2">
      <c r="A19" s="13" t="s">
        <v>22</v>
      </c>
      <c r="B19" s="10" t="s">
        <v>101</v>
      </c>
      <c r="C19" s="10"/>
      <c r="D19" s="14">
        <v>4015</v>
      </c>
      <c r="E19" s="14"/>
    </row>
    <row r="20" spans="1:5" x14ac:dyDescent="0.2">
      <c r="A20" s="15" t="s">
        <v>23</v>
      </c>
      <c r="B20" s="16" t="s">
        <v>24</v>
      </c>
      <c r="C20" s="16"/>
      <c r="D20" s="17">
        <v>1413623.7</v>
      </c>
      <c r="E20" s="14"/>
    </row>
    <row r="21" spans="1:5" x14ac:dyDescent="0.2">
      <c r="A21" s="13" t="s">
        <v>25</v>
      </c>
      <c r="B21" s="10" t="s">
        <v>26</v>
      </c>
      <c r="C21" s="10"/>
      <c r="D21" s="14">
        <v>93529.23</v>
      </c>
      <c r="E21" s="14"/>
    </row>
    <row r="22" spans="1:5" x14ac:dyDescent="0.2">
      <c r="A22" s="13" t="s">
        <v>27</v>
      </c>
      <c r="B22" s="10" t="s">
        <v>28</v>
      </c>
      <c r="C22" s="10"/>
      <c r="D22" s="14">
        <v>901183.36</v>
      </c>
      <c r="E22" s="14"/>
    </row>
    <row r="23" spans="1:5" x14ac:dyDescent="0.2">
      <c r="A23" s="13" t="s">
        <v>29</v>
      </c>
      <c r="B23" s="10" t="s">
        <v>30</v>
      </c>
      <c r="C23" s="10"/>
      <c r="D23" s="14">
        <v>127660.93000000001</v>
      </c>
      <c r="E23" s="14"/>
    </row>
    <row r="24" spans="1:5" x14ac:dyDescent="0.2">
      <c r="A24" s="13" t="s">
        <v>31</v>
      </c>
      <c r="B24" s="10" t="s">
        <v>32</v>
      </c>
      <c r="C24" s="10"/>
      <c r="D24" s="14">
        <v>5714.29</v>
      </c>
      <c r="E24" s="14"/>
    </row>
    <row r="25" spans="1:5" x14ac:dyDescent="0.2">
      <c r="A25" s="13" t="s">
        <v>33</v>
      </c>
      <c r="B25" s="10" t="s">
        <v>34</v>
      </c>
      <c r="C25" s="10"/>
      <c r="D25" s="14">
        <v>22436.510000000002</v>
      </c>
      <c r="E25" s="14"/>
    </row>
    <row r="26" spans="1:5" x14ac:dyDescent="0.2">
      <c r="A26" s="13" t="s">
        <v>35</v>
      </c>
      <c r="B26" s="10" t="s">
        <v>36</v>
      </c>
      <c r="C26" s="10"/>
      <c r="D26" s="14">
        <v>77497.66</v>
      </c>
      <c r="E26" s="14"/>
    </row>
    <row r="27" spans="1:5" x14ac:dyDescent="0.2">
      <c r="A27" s="13" t="s">
        <v>37</v>
      </c>
      <c r="B27" s="10" t="s">
        <v>38</v>
      </c>
      <c r="C27" s="10"/>
      <c r="D27" s="14">
        <v>52870.48</v>
      </c>
      <c r="E27" s="14"/>
    </row>
    <row r="28" spans="1:5" x14ac:dyDescent="0.2">
      <c r="A28" s="13" t="s">
        <v>39</v>
      </c>
      <c r="B28" s="10" t="s">
        <v>40</v>
      </c>
      <c r="C28" s="10"/>
      <c r="D28" s="14">
        <v>3075</v>
      </c>
      <c r="E28" s="14"/>
    </row>
    <row r="29" spans="1:5" x14ac:dyDescent="0.2">
      <c r="A29" s="13" t="s">
        <v>41</v>
      </c>
      <c r="B29" s="10" t="s">
        <v>42</v>
      </c>
      <c r="C29" s="10"/>
      <c r="D29" s="14">
        <v>129656.24</v>
      </c>
      <c r="E29" s="14"/>
    </row>
    <row r="30" spans="1:5" ht="17.25" customHeight="1" thickBot="1" x14ac:dyDescent="0.25">
      <c r="A30" s="13"/>
      <c r="B30" s="19" t="s">
        <v>102</v>
      </c>
      <c r="C30" s="16"/>
      <c r="D30" s="20">
        <f>D11+D20</f>
        <v>10272494.469999999</v>
      </c>
      <c r="E30" s="14"/>
    </row>
    <row r="31" spans="1:5" ht="13.5" thickTop="1" x14ac:dyDescent="0.2">
      <c r="A31" s="13"/>
      <c r="B31" s="10"/>
      <c r="C31" s="10"/>
      <c r="D31" s="14"/>
      <c r="E31" s="14"/>
    </row>
    <row r="32" spans="1:5" x14ac:dyDescent="0.2">
      <c r="A32" s="15" t="s">
        <v>43</v>
      </c>
      <c r="B32" s="16" t="s">
        <v>44</v>
      </c>
      <c r="C32" s="16"/>
      <c r="D32" s="17"/>
      <c r="E32" s="14"/>
    </row>
    <row r="33" spans="1:5" x14ac:dyDescent="0.2">
      <c r="A33" s="15" t="s">
        <v>45</v>
      </c>
      <c r="B33" s="16" t="s">
        <v>46</v>
      </c>
      <c r="C33" s="16"/>
      <c r="D33" s="17">
        <f>SUM(D34:D40)</f>
        <v>4338289.53</v>
      </c>
      <c r="E33" s="14"/>
    </row>
    <row r="34" spans="1:5" x14ac:dyDescent="0.2">
      <c r="A34" s="13" t="s">
        <v>47</v>
      </c>
      <c r="B34" s="10" t="s">
        <v>48</v>
      </c>
      <c r="C34" s="10"/>
      <c r="D34" s="14">
        <v>4128867.72</v>
      </c>
      <c r="E34" s="14"/>
    </row>
    <row r="35" spans="1:5" x14ac:dyDescent="0.2">
      <c r="A35" s="13" t="s">
        <v>49</v>
      </c>
      <c r="B35" s="10" t="s">
        <v>50</v>
      </c>
      <c r="C35" s="10"/>
      <c r="D35" s="14">
        <v>72535.38</v>
      </c>
      <c r="E35" s="14"/>
    </row>
    <row r="36" spans="1:5" x14ac:dyDescent="0.2">
      <c r="A36" s="13" t="s">
        <v>51</v>
      </c>
      <c r="B36" s="10" t="s">
        <v>52</v>
      </c>
      <c r="C36" s="10"/>
      <c r="D36" s="14">
        <v>9054.7999999999993</v>
      </c>
      <c r="E36" s="14"/>
    </row>
    <row r="37" spans="1:5" x14ac:dyDescent="0.2">
      <c r="A37" s="13" t="s">
        <v>53</v>
      </c>
      <c r="B37" s="10" t="s">
        <v>54</v>
      </c>
      <c r="C37" s="10"/>
      <c r="D37" s="14">
        <v>7976.17</v>
      </c>
      <c r="E37" s="14"/>
    </row>
    <row r="38" spans="1:5" x14ac:dyDescent="0.2">
      <c r="A38" s="13" t="s">
        <v>55</v>
      </c>
      <c r="B38" s="10" t="s">
        <v>56</v>
      </c>
      <c r="C38" s="10"/>
      <c r="D38" s="14">
        <v>21051.420000000002</v>
      </c>
      <c r="E38" s="14"/>
    </row>
    <row r="39" spans="1:5" x14ac:dyDescent="0.2">
      <c r="A39" s="13" t="s">
        <v>57</v>
      </c>
      <c r="B39" s="10" t="s">
        <v>58</v>
      </c>
      <c r="C39" s="10"/>
      <c r="D39" s="14">
        <v>8297.1299999999992</v>
      </c>
      <c r="E39" s="14"/>
    </row>
    <row r="40" spans="1:5" x14ac:dyDescent="0.2">
      <c r="A40" s="13" t="s">
        <v>59</v>
      </c>
      <c r="B40" s="10" t="s">
        <v>60</v>
      </c>
      <c r="C40" s="10"/>
      <c r="D40" s="14">
        <v>90506.91</v>
      </c>
      <c r="E40" s="14"/>
    </row>
    <row r="41" spans="1:5" x14ac:dyDescent="0.2">
      <c r="A41" s="15" t="s">
        <v>61</v>
      </c>
      <c r="B41" s="16" t="s">
        <v>62</v>
      </c>
      <c r="C41" s="16"/>
      <c r="D41" s="17">
        <v>1989653.85</v>
      </c>
      <c r="E41" s="14"/>
    </row>
    <row r="42" spans="1:5" x14ac:dyDescent="0.2">
      <c r="A42" s="13" t="s">
        <v>63</v>
      </c>
      <c r="B42" s="10" t="s">
        <v>64</v>
      </c>
      <c r="C42" s="10"/>
      <c r="D42" s="14">
        <v>1921399.3900000001</v>
      </c>
      <c r="E42" s="14"/>
    </row>
    <row r="43" spans="1:5" x14ac:dyDescent="0.2">
      <c r="A43" s="13" t="s">
        <v>65</v>
      </c>
      <c r="B43" s="10" t="s">
        <v>66</v>
      </c>
      <c r="C43" s="10"/>
      <c r="D43" s="14">
        <v>6411.85</v>
      </c>
      <c r="E43" s="14"/>
    </row>
    <row r="44" spans="1:5" x14ac:dyDescent="0.2">
      <c r="A44" s="13" t="s">
        <v>67</v>
      </c>
      <c r="B44" s="10" t="s">
        <v>68</v>
      </c>
      <c r="C44" s="10"/>
      <c r="D44" s="14">
        <v>61842.61</v>
      </c>
      <c r="E44" s="14"/>
    </row>
    <row r="45" spans="1:5" ht="17.25" customHeight="1" x14ac:dyDescent="0.2">
      <c r="A45" s="13"/>
      <c r="B45" s="19" t="s">
        <v>103</v>
      </c>
      <c r="C45" s="16"/>
      <c r="D45" s="21">
        <f>D33+D41</f>
        <v>6327943.3800000008</v>
      </c>
      <c r="E45" s="14"/>
    </row>
    <row r="46" spans="1:5" x14ac:dyDescent="0.2">
      <c r="A46" s="15" t="s">
        <v>69</v>
      </c>
      <c r="B46" s="16" t="s">
        <v>104</v>
      </c>
      <c r="C46" s="16"/>
      <c r="D46" s="17"/>
      <c r="E46" s="14"/>
    </row>
    <row r="47" spans="1:5" x14ac:dyDescent="0.2">
      <c r="A47" s="15" t="s">
        <v>70</v>
      </c>
      <c r="B47" s="16" t="s">
        <v>71</v>
      </c>
      <c r="C47" s="16"/>
      <c r="D47" s="17"/>
      <c r="E47" s="14"/>
    </row>
    <row r="48" spans="1:5" x14ac:dyDescent="0.2">
      <c r="A48" s="13" t="s">
        <v>72</v>
      </c>
      <c r="B48" s="10" t="s">
        <v>73</v>
      </c>
      <c r="C48" s="10"/>
      <c r="D48" s="14">
        <v>2002400</v>
      </c>
      <c r="E48" s="14"/>
    </row>
    <row r="49" spans="1:5" x14ac:dyDescent="0.2">
      <c r="A49" s="13" t="s">
        <v>74</v>
      </c>
      <c r="B49" s="10" t="s">
        <v>75</v>
      </c>
      <c r="C49" s="10"/>
      <c r="D49" s="14">
        <v>1240903.47</v>
      </c>
      <c r="E49" s="14"/>
    </row>
    <row r="50" spans="1:5" x14ac:dyDescent="0.2">
      <c r="A50" s="13" t="s">
        <v>76</v>
      </c>
      <c r="B50" s="10" t="s">
        <v>77</v>
      </c>
      <c r="C50" s="10"/>
      <c r="D50" s="14">
        <v>701247.62</v>
      </c>
      <c r="E50" s="14"/>
    </row>
    <row r="51" spans="1:5" ht="17.25" customHeight="1" x14ac:dyDescent="0.2">
      <c r="A51" s="13"/>
      <c r="B51" s="19" t="s">
        <v>105</v>
      </c>
      <c r="C51" s="16"/>
      <c r="D51" s="21">
        <f>SUM(D48:D50)</f>
        <v>3944551.09</v>
      </c>
      <c r="E51" s="14"/>
    </row>
    <row r="52" spans="1:5" ht="17.25" customHeight="1" thickBot="1" x14ac:dyDescent="0.25">
      <c r="A52" s="13"/>
      <c r="B52" s="19" t="s">
        <v>106</v>
      </c>
      <c r="C52" s="10"/>
      <c r="D52" s="20">
        <f>D45+D51</f>
        <v>10272494.470000001</v>
      </c>
      <c r="E52" s="14"/>
    </row>
    <row r="53" spans="1:5" ht="13.5" thickTop="1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35" t="s">
        <v>117</v>
      </c>
      <c r="B55" s="30"/>
      <c r="C55" s="35" t="s">
        <v>118</v>
      </c>
      <c r="D55" s="14"/>
      <c r="E55" s="14"/>
    </row>
    <row r="56" spans="1:5" ht="12.75" customHeight="1" x14ac:dyDescent="0.2">
      <c r="A56" s="35" t="s">
        <v>119</v>
      </c>
      <c r="B56" s="30"/>
      <c r="C56" s="35" t="s">
        <v>120</v>
      </c>
    </row>
    <row r="57" spans="1:5" ht="12.75" customHeight="1" x14ac:dyDescent="0.2">
      <c r="A57" s="22"/>
      <c r="B57" s="30"/>
      <c r="C57" s="35" t="s">
        <v>121</v>
      </c>
    </row>
    <row r="73" ht="9" customHeight="1" x14ac:dyDescent="0.2"/>
    <row r="75" ht="269.25" customHeight="1" x14ac:dyDescent="0.2"/>
    <row r="76" ht="30" customHeight="1" x14ac:dyDescent="0.2"/>
  </sheetData>
  <mergeCells count="2">
    <mergeCell ref="A7:D7"/>
    <mergeCell ref="A8:D8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view="pageBreakPreview" zoomScale="60" zoomScaleNormal="100" workbookViewId="0">
      <selection activeCell="A37" sqref="A37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38" t="s">
        <v>123</v>
      </c>
      <c r="B9" s="38"/>
      <c r="C9" s="38"/>
      <c r="D9" s="38"/>
    </row>
    <row r="10" spans="1:4" x14ac:dyDescent="0.2">
      <c r="A10" s="39" t="s">
        <v>100</v>
      </c>
      <c r="B10" s="39"/>
      <c r="C10" s="39"/>
      <c r="D10" s="39"/>
    </row>
    <row r="12" spans="1:4" x14ac:dyDescent="0.2">
      <c r="A12" s="26" t="s">
        <v>91</v>
      </c>
      <c r="B12" s="27" t="s">
        <v>107</v>
      </c>
      <c r="C12" s="22"/>
      <c r="D12" s="22"/>
    </row>
    <row r="13" spans="1:4" x14ac:dyDescent="0.2">
      <c r="A13" s="26" t="s">
        <v>92</v>
      </c>
      <c r="B13" s="27" t="s">
        <v>93</v>
      </c>
      <c r="C13" s="27"/>
      <c r="D13" s="28"/>
    </row>
    <row r="14" spans="1:4" x14ac:dyDescent="0.2">
      <c r="A14" s="29" t="s">
        <v>94</v>
      </c>
      <c r="B14" s="30" t="s">
        <v>108</v>
      </c>
      <c r="C14" s="30"/>
      <c r="D14" s="14">
        <v>477764.26</v>
      </c>
    </row>
    <row r="15" spans="1:4" x14ac:dyDescent="0.2">
      <c r="A15" s="29"/>
      <c r="B15" s="30" t="s">
        <v>109</v>
      </c>
      <c r="C15" s="30"/>
      <c r="D15" s="14"/>
    </row>
    <row r="16" spans="1:4" x14ac:dyDescent="0.2">
      <c r="A16" s="29" t="s">
        <v>78</v>
      </c>
      <c r="B16" s="30" t="s">
        <v>79</v>
      </c>
      <c r="C16" s="30"/>
      <c r="D16" s="31">
        <v>137419.10999999999</v>
      </c>
    </row>
    <row r="17" spans="1:4" x14ac:dyDescent="0.2">
      <c r="A17" s="29"/>
      <c r="B17" s="32" t="s">
        <v>110</v>
      </c>
      <c r="C17" s="32"/>
      <c r="D17" s="18">
        <f>D14-D16</f>
        <v>340345.15</v>
      </c>
    </row>
    <row r="18" spans="1:4" x14ac:dyDescent="0.2">
      <c r="A18" s="29"/>
      <c r="B18" s="30" t="s">
        <v>109</v>
      </c>
      <c r="C18" s="30"/>
      <c r="D18" s="14"/>
    </row>
    <row r="19" spans="1:4" x14ac:dyDescent="0.2">
      <c r="A19" s="26" t="s">
        <v>80</v>
      </c>
      <c r="B19" s="27" t="s">
        <v>81</v>
      </c>
      <c r="C19" s="27"/>
      <c r="D19" s="14"/>
    </row>
    <row r="20" spans="1:4" x14ac:dyDescent="0.2">
      <c r="A20" s="29" t="s">
        <v>82</v>
      </c>
      <c r="B20" s="30" t="s">
        <v>111</v>
      </c>
      <c r="C20" s="30"/>
      <c r="D20" s="14">
        <v>91085.73</v>
      </c>
    </row>
    <row r="21" spans="1:4" x14ac:dyDescent="0.2">
      <c r="A21" s="29" t="s">
        <v>83</v>
      </c>
      <c r="B21" s="30" t="s">
        <v>84</v>
      </c>
      <c r="C21" s="30"/>
      <c r="D21" s="31">
        <v>242453.41</v>
      </c>
    </row>
    <row r="22" spans="1:4" x14ac:dyDescent="0.2">
      <c r="A22" s="29"/>
      <c r="B22" s="32" t="s">
        <v>122</v>
      </c>
      <c r="C22" s="32"/>
      <c r="D22" s="18">
        <f>D17-D20-D21</f>
        <v>6806.0100000000384</v>
      </c>
    </row>
    <row r="23" spans="1:4" x14ac:dyDescent="0.2">
      <c r="A23" s="29"/>
      <c r="B23" s="30" t="s">
        <v>112</v>
      </c>
      <c r="C23" s="30"/>
      <c r="D23" s="14"/>
    </row>
    <row r="24" spans="1:4" x14ac:dyDescent="0.2">
      <c r="A24" s="29" t="s">
        <v>95</v>
      </c>
      <c r="B24" s="30" t="s">
        <v>96</v>
      </c>
      <c r="C24" s="30"/>
      <c r="D24" s="14"/>
    </row>
    <row r="25" spans="1:4" x14ac:dyDescent="0.2">
      <c r="A25" s="29" t="s">
        <v>97</v>
      </c>
      <c r="B25" s="30" t="s">
        <v>98</v>
      </c>
      <c r="C25" s="30"/>
      <c r="D25" s="14">
        <v>118965.48</v>
      </c>
    </row>
    <row r="26" spans="1:4" x14ac:dyDescent="0.2">
      <c r="A26" s="29"/>
      <c r="B26" s="30" t="s">
        <v>109</v>
      </c>
      <c r="C26" s="30"/>
      <c r="D26" s="14"/>
    </row>
    <row r="27" spans="1:4" x14ac:dyDescent="0.2">
      <c r="A27" s="29" t="s">
        <v>85</v>
      </c>
      <c r="B27" s="30" t="s">
        <v>86</v>
      </c>
      <c r="C27" s="30"/>
      <c r="D27" s="14"/>
    </row>
    <row r="28" spans="1:4" x14ac:dyDescent="0.2">
      <c r="A28" s="29" t="s">
        <v>87</v>
      </c>
      <c r="B28" s="30" t="s">
        <v>88</v>
      </c>
      <c r="C28" s="30"/>
      <c r="D28" s="14">
        <v>817.1</v>
      </c>
    </row>
    <row r="29" spans="1:4" x14ac:dyDescent="0.2">
      <c r="A29" s="29" t="s">
        <v>89</v>
      </c>
      <c r="B29" s="30" t="s">
        <v>90</v>
      </c>
      <c r="C29" s="30"/>
      <c r="D29" s="31">
        <v>95215.55</v>
      </c>
    </row>
    <row r="30" spans="1:4" x14ac:dyDescent="0.2">
      <c r="A30" s="22"/>
      <c r="B30" s="32" t="s">
        <v>113</v>
      </c>
      <c r="C30" s="32"/>
      <c r="D30" s="33">
        <f>D22+D25-(D28+D29)</f>
        <v>29738.840000000026</v>
      </c>
    </row>
    <row r="31" spans="1:4" x14ac:dyDescent="0.2">
      <c r="A31" s="22"/>
      <c r="B31" s="30" t="s">
        <v>114</v>
      </c>
      <c r="C31" s="30"/>
      <c r="D31" s="14">
        <f>D30*0.07</f>
        <v>2081.7188000000019</v>
      </c>
    </row>
    <row r="32" spans="1:4" x14ac:dyDescent="0.2">
      <c r="A32" s="22"/>
      <c r="B32" s="30" t="s">
        <v>115</v>
      </c>
      <c r="C32" s="30"/>
      <c r="D32" s="31">
        <f>(D30-D31)*0.3</f>
        <v>8297.1363600000059</v>
      </c>
    </row>
    <row r="33" spans="1:5" ht="17.25" customHeight="1" thickBot="1" x14ac:dyDescent="0.25">
      <c r="A33" s="22"/>
      <c r="B33" s="32" t="s">
        <v>116</v>
      </c>
      <c r="C33" s="32"/>
      <c r="D33" s="34">
        <f>D30-D31-D32</f>
        <v>19359.984840000019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117</v>
      </c>
      <c r="B37" s="30"/>
      <c r="C37" s="35" t="s">
        <v>118</v>
      </c>
      <c r="D37" s="22"/>
    </row>
    <row r="38" spans="1:5" x14ac:dyDescent="0.2">
      <c r="A38" s="35" t="s">
        <v>119</v>
      </c>
      <c r="B38" s="30"/>
      <c r="C38" s="35" t="s">
        <v>120</v>
      </c>
      <c r="D38" s="22"/>
    </row>
    <row r="39" spans="1:5" x14ac:dyDescent="0.2">
      <c r="A39" s="22"/>
      <c r="B39" s="30"/>
      <c r="C39" s="35" t="s">
        <v>121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G. Müller</cp:lastModifiedBy>
  <cp:lastPrinted>2018-05-18T20:43:54Z</cp:lastPrinted>
  <dcterms:created xsi:type="dcterms:W3CDTF">2018-05-28T17:05:29Z</dcterms:created>
  <dcterms:modified xsi:type="dcterms:W3CDTF">2018-05-28T17:05:45Z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