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35" i="2" l="1"/>
  <c r="B44" i="2" l="1"/>
  <c r="B33" i="1" l="1"/>
  <c r="B18" i="1" l="1"/>
  <c r="B52" i="2" l="1"/>
  <c r="A48" i="2"/>
  <c r="B29" i="2"/>
  <c r="B33" i="2" s="1"/>
  <c r="B13" i="2"/>
  <c r="B18" i="2" s="1"/>
  <c r="F53" i="1"/>
  <c r="E53" i="1"/>
  <c r="C52" i="1"/>
  <c r="D52" i="1" s="1"/>
  <c r="B53" i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C53" i="1"/>
  <c r="D53" i="1" s="1"/>
  <c r="B55" i="1"/>
  <c r="F57" i="1"/>
  <c r="C18" i="1"/>
  <c r="C25" i="1"/>
  <c r="D25" i="1" s="1"/>
  <c r="C33" i="1"/>
  <c r="D33" i="1" s="1"/>
  <c r="E55" i="1"/>
  <c r="C27" i="1" l="1"/>
  <c r="D27" i="1"/>
  <c r="B54" i="2"/>
  <c r="E57" i="1"/>
  <c r="B57" i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<sst xmlns="http://schemas.openxmlformats.org/spreadsheetml/2006/main" count="89" uniqueCount="77">
  <si>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</si>
  <si>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</si>
  <si>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</si>
  <si>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</si>
  <si>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</si>
  <si>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</si>
  <si>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</si>
  <si>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</si>
  <si>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</si>
  <si>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</si>
  <si>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</si>
  <si>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</si>
  <si>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</si>
  <si>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</si>
  <si>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</si>
  <si>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</si>
  <si>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</si>
  <si>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</si>
  <si>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</si>
  <si>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</si>
  <si>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</si>
  <si>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</si>
  <si>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</si>
  <si>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</si>
  <si>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</si>
  <si>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</si>
  <si>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</si>
  <si>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</si>
  <si>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</si>
  <si>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</si>
  <si>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</si>
  <si>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</si>
  <si>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</si>
  <si>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</si>
  <si>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</si>
  <si>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</si>
  <si>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</si>
  <si>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</si>
  <si>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</si>
  <si>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</si>
  <si>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</si>
  <si>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</si>
  <si>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</si>
  <si>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</si>
  <si>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</si>
  <si>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</si>
  <si>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</si>
  <si>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</si>
  <si>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</si>
  <si>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</si>
  <si>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</si>
  <si>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</si>
  <si>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</si>
  <si>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</si>
  <si>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</si>
  <si>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</si>
  <si>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</si>
  <si>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</si>
  <si>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</si>
  <si>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</si>
  <si>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</si>
  <si>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</si>
  <si>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</si>
  <si>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</si>
  <si>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</si>
  <si>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</si>
  <si>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</si>
  <si>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</si>
  <si>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</si>
  <si>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</si>
  <si>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</si>
  <si>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</si>
  <si>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</si>
  <si>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</si>
  <si>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</si>
  <si>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>Estado de Resultados del 01 de enero al 31 de marzo de 2018</t>
  </si>
  <si>
    <t>Balance General al 31 de Marzo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</si>
</sst>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zoomScaleNormal="100" workbookViewId="0">
      <selection activeCell="B57" sqref="B57"/>
    </sheetView>
  </sheetViews>
  <sheetFormatPr baseColWidth="10" defaultRowHeight="12.75" customHeight="1" x14ac:dyDescent="0.25"/>
  <cols>
    <col min="1" max="1" width="70.7109375" style="1" customWidth="1"/>
    <col min="2" max="2" width="30.7109375" style="96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2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2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2.75" customHeight="1" x14ac:dyDescent="0.25">
      <c r="A4" s="99" t="s">
        <v>76</v>
      </c>
      <c r="B4" s="99"/>
      <c r="C4" s="99"/>
      <c r="D4" s="99"/>
      <c r="E4" s="99"/>
      <c r="F4" s="99"/>
    </row>
    <row r="5" spans="1:6" s="2" customFormat="1" ht="12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2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3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0.34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66.66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798.45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80.34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0.19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17.559999999999999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34.01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11.83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4">
        <f>SUM(B9:B17)</f>
        <v>1012.3800000000001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5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113.9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39.53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15.89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1502.72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0.09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4">
        <f>SUM(B20:B24)</f>
        <v>1672.1299999999999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6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7">
        <f>+B25+B18</f>
        <v>2684.51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8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6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100.71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60.16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4">
        <f>SUM(B30:B32)</f>
        <v>177.01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5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8">
        <v>0.92193999999999998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6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4">
        <f>+B33+B35</f>
        <v>177.93194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9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9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9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90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0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4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1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2">
        <v>232.49</v>
      </c>
      <c r="C45" s="47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4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6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-63.02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6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5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8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8">
        <v>90.32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4">
        <f>SUM(B51:B52)</f>
        <v>177.11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8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4">
        <f>+B53+B46+B43+B48</f>
        <v>2506.58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3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7">
        <f>+B55+B37</f>
        <v>2684.5119399999999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4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3"/>
      <c r="D59" s="6"/>
      <c r="E59" s="10"/>
      <c r="F59" s="10"/>
    </row>
    <row r="60" spans="1:6" ht="12.75" customHeight="1" x14ac:dyDescent="0.25">
      <c r="A60" s="35" t="s">
        <v>1</v>
      </c>
      <c r="B60" s="95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3"/>
      <c r="E62" s="10"/>
      <c r="F62" s="10"/>
    </row>
    <row r="63" spans="1:6" ht="12.75" customHeight="1" x14ac:dyDescent="0.25">
      <c r="A63" s="35"/>
      <c r="B63" s="83"/>
      <c r="E63" s="10"/>
      <c r="F63" s="10"/>
    </row>
    <row r="64" spans="1:6" ht="12.75" customHeight="1" x14ac:dyDescent="0.25">
      <c r="A64" s="35"/>
      <c r="B64" s="83"/>
      <c r="E64" s="10"/>
      <c r="F64" s="10"/>
    </row>
    <row r="65" spans="1:6" ht="12.75" customHeight="1" x14ac:dyDescent="0.25">
      <c r="A65" s="3"/>
      <c r="B65" s="82"/>
      <c r="E65" s="7"/>
      <c r="F65" s="7"/>
    </row>
    <row r="66" spans="1:6" ht="12.75" customHeight="1" x14ac:dyDescent="0.25">
      <c r="A66" s="42"/>
      <c r="B66" s="97"/>
      <c r="E66" s="43"/>
      <c r="F66" s="43"/>
    </row>
    <row r="71" spans="1:6" ht="12.75" customHeight="1" x14ac:dyDescent="0.25">
      <c r="A71" s="3"/>
      <c r="B71" s="82"/>
      <c r="E71" s="7"/>
      <c r="F71" s="7"/>
    </row>
    <row r="72" spans="1:6" ht="12.75" customHeight="1" x14ac:dyDescent="0.25">
      <c r="A72" s="42"/>
      <c r="B72" s="97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C55"/>
  <sheetViews>
    <sheetView tabSelected="1" topLeftCell="A34" zoomScale="110" zoomScaleNormal="110" workbookViewId="0">
      <selection activeCell="B54" sqref="B54"/>
    </sheetView>
  </sheetViews>
  <sheetFormatPr baseColWidth="10" defaultRowHeight="15.75" customHeight="1" x14ac:dyDescent="0.25"/>
  <cols>
    <col min="1" max="1" width="70.7109375" style="44" customWidth="1"/>
    <col min="2" max="2" width="30.7109375" style="81" customWidth="1"/>
    <col min="3" max="16384" width="11.42578125" style="44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75</v>
      </c>
      <c r="B4" s="103"/>
    </row>
    <row r="5" spans="1:2" ht="15.75" customHeight="1" x14ac:dyDescent="0.25">
      <c r="A5" s="103" t="s">
        <v>71</v>
      </c>
      <c r="B5" s="103"/>
    </row>
    <row r="6" spans="1:2" ht="15.75" customHeight="1" x14ac:dyDescent="0.25">
      <c r="A6" s="48"/>
      <c r="B6" s="66"/>
    </row>
    <row r="7" spans="1:2" ht="15.75" customHeight="1" x14ac:dyDescent="0.25">
      <c r="A7" s="49"/>
      <c r="B7" s="67"/>
    </row>
    <row r="8" spans="1:2" ht="15.75" customHeight="1" x14ac:dyDescent="0.25">
      <c r="A8" s="50" t="s">
        <v>37</v>
      </c>
      <c r="B8" s="68"/>
    </row>
    <row r="9" spans="1:2" ht="15.75" customHeight="1" x14ac:dyDescent="0.25">
      <c r="A9" s="51" t="s">
        <v>38</v>
      </c>
      <c r="B9" s="65">
        <v>102.11</v>
      </c>
    </row>
    <row r="10" spans="1:2" ht="15.75" customHeight="1" x14ac:dyDescent="0.25">
      <c r="A10" s="51" t="s">
        <v>39</v>
      </c>
      <c r="B10" s="65">
        <v>18.29</v>
      </c>
    </row>
    <row r="11" spans="1:2" ht="15.75" customHeight="1" x14ac:dyDescent="0.25">
      <c r="A11" s="51" t="s">
        <v>40</v>
      </c>
      <c r="B11" s="65">
        <v>50.06</v>
      </c>
    </row>
    <row r="12" spans="1:2" ht="15.75" customHeight="1" x14ac:dyDescent="0.25">
      <c r="A12" s="51" t="s">
        <v>41</v>
      </c>
      <c r="B12" s="65">
        <v>46.22</v>
      </c>
    </row>
    <row r="13" spans="1:2" ht="15.75" customHeight="1" x14ac:dyDescent="0.25">
      <c r="A13" s="52"/>
      <c r="B13" s="69">
        <f>SUM(B9:B12)</f>
        <v>216.68</v>
      </c>
    </row>
    <row r="14" spans="1:2" ht="15.75" customHeight="1" x14ac:dyDescent="0.25">
      <c r="A14" s="51"/>
      <c r="B14" s="70"/>
    </row>
    <row r="15" spans="1:2" ht="15.75" customHeight="1" x14ac:dyDescent="0.25">
      <c r="A15" s="53" t="s">
        <v>42</v>
      </c>
      <c r="B15" s="65">
        <v>0</v>
      </c>
    </row>
    <row r="16" spans="1:2" ht="15.75" customHeight="1" x14ac:dyDescent="0.25">
      <c r="A16" s="53" t="s">
        <v>43</v>
      </c>
      <c r="B16" s="65">
        <v>107.37</v>
      </c>
    </row>
    <row r="17" spans="1:3" ht="15.75" customHeight="1" x14ac:dyDescent="0.25">
      <c r="A17" s="53"/>
      <c r="B17" s="71"/>
    </row>
    <row r="18" spans="1:3" ht="15.75" customHeight="1" thickBot="1" x14ac:dyDescent="0.3">
      <c r="A18" s="54" t="s">
        <v>44</v>
      </c>
      <c r="B18" s="72">
        <f>+B13+B15+B16</f>
        <v>324.05</v>
      </c>
      <c r="C18" s="45"/>
    </row>
    <row r="19" spans="1:3" ht="15.75" customHeight="1" x14ac:dyDescent="0.25">
      <c r="A19" s="55"/>
      <c r="B19" s="73"/>
    </row>
    <row r="20" spans="1:3" s="1" customFormat="1" ht="15.75" customHeight="1" x14ac:dyDescent="0.25">
      <c r="A20" s="56" t="s">
        <v>45</v>
      </c>
      <c r="B20" s="74">
        <v>0</v>
      </c>
    </row>
    <row r="21" spans="1:3" ht="15.75" customHeight="1" x14ac:dyDescent="0.25">
      <c r="A21" s="55" t="s">
        <v>46</v>
      </c>
      <c r="B21" s="74">
        <v>0</v>
      </c>
    </row>
    <row r="22" spans="1:3" ht="15.75" customHeight="1" x14ac:dyDescent="0.25">
      <c r="A22" s="52" t="s">
        <v>47</v>
      </c>
      <c r="B22" s="70"/>
    </row>
    <row r="23" spans="1:3" ht="15.75" customHeight="1" x14ac:dyDescent="0.25">
      <c r="A23" s="53" t="s">
        <v>48</v>
      </c>
      <c r="B23" s="46">
        <v>166.4</v>
      </c>
    </row>
    <row r="24" spans="1:3" ht="15.75" customHeight="1" x14ac:dyDescent="0.25">
      <c r="A24" s="53" t="s">
        <v>49</v>
      </c>
      <c r="B24" s="46">
        <v>2.4</v>
      </c>
    </row>
    <row r="25" spans="1:3" ht="15.75" customHeight="1" x14ac:dyDescent="0.25">
      <c r="A25" s="53" t="s">
        <v>50</v>
      </c>
      <c r="B25" s="46">
        <v>68.72</v>
      </c>
    </row>
    <row r="26" spans="1:3" ht="15.75" customHeight="1" x14ac:dyDescent="0.25">
      <c r="A26" s="53" t="s">
        <v>51</v>
      </c>
      <c r="B26" s="46">
        <v>0.88</v>
      </c>
    </row>
    <row r="27" spans="1:3" ht="15.75" customHeight="1" x14ac:dyDescent="0.25">
      <c r="A27" s="53" t="s">
        <v>52</v>
      </c>
      <c r="B27" s="46">
        <v>3.93</v>
      </c>
    </row>
    <row r="28" spans="1:3" ht="15.75" customHeight="1" x14ac:dyDescent="0.25">
      <c r="A28" s="53" t="s">
        <v>53</v>
      </c>
      <c r="B28" s="46">
        <v>15.42</v>
      </c>
    </row>
    <row r="29" spans="1:3" ht="15.75" customHeight="1" x14ac:dyDescent="0.25">
      <c r="A29" s="53"/>
      <c r="B29" s="69">
        <f>SUM(B20:B28)</f>
        <v>257.75</v>
      </c>
      <c r="C29" s="46"/>
    </row>
    <row r="30" spans="1:3" ht="15.75" customHeight="1" x14ac:dyDescent="0.25">
      <c r="A30" s="53"/>
      <c r="B30" s="71"/>
    </row>
    <row r="31" spans="1:3" ht="15.75" customHeight="1" x14ac:dyDescent="0.25">
      <c r="A31" s="53" t="s">
        <v>54</v>
      </c>
      <c r="B31" s="46">
        <v>4.3</v>
      </c>
    </row>
    <row r="32" spans="1:3" ht="15.75" customHeight="1" x14ac:dyDescent="0.25">
      <c r="A32" s="53"/>
      <c r="B32" s="71"/>
    </row>
    <row r="33" spans="1:2" ht="15.75" customHeight="1" thickBot="1" x14ac:dyDescent="0.3">
      <c r="A33" s="54" t="s">
        <v>55</v>
      </c>
      <c r="B33" s="72">
        <f>+B31+B29</f>
        <v>262.05</v>
      </c>
    </row>
    <row r="34" spans="1:2" ht="15.75" customHeight="1" x14ac:dyDescent="0.25">
      <c r="A34" s="57"/>
      <c r="B34" s="73"/>
    </row>
    <row r="35" spans="1:2" ht="15.75" customHeight="1" x14ac:dyDescent="0.25">
      <c r="A35" s="58" t="s">
        <v>56</v>
      </c>
      <c r="B35" s="75">
        <f>+B18-B33</f>
        <v>62</v>
      </c>
    </row>
    <row r="36" spans="1:2" ht="15.75" customHeight="1" x14ac:dyDescent="0.25">
      <c r="A36" s="59"/>
      <c r="B36" s="73"/>
    </row>
    <row r="37" spans="1:2" ht="15.75" customHeight="1" x14ac:dyDescent="0.25">
      <c r="A37" s="49" t="s">
        <v>57</v>
      </c>
      <c r="B37" s="70"/>
    </row>
    <row r="38" spans="1:2" ht="15.75" customHeight="1" x14ac:dyDescent="0.25">
      <c r="A38" s="60" t="s">
        <v>58</v>
      </c>
      <c r="B38" s="46">
        <v>30.84</v>
      </c>
    </row>
    <row r="39" spans="1:2" ht="15.75" customHeight="1" x14ac:dyDescent="0.25">
      <c r="A39" s="98" t="s">
        <v>74</v>
      </c>
      <c r="B39" s="76">
        <v>0.16</v>
      </c>
    </row>
    <row r="40" spans="1:2" ht="15.75" customHeight="1" x14ac:dyDescent="0.25">
      <c r="A40" s="98"/>
      <c r="B40" s="76"/>
    </row>
    <row r="41" spans="1:2" s="1" customFormat="1" ht="15.75" customHeight="1" x14ac:dyDescent="0.25">
      <c r="A41" s="61" t="s">
        <v>43</v>
      </c>
      <c r="B41" s="77"/>
    </row>
    <row r="42" spans="1:2" s="1" customFormat="1" ht="15.75" customHeight="1" x14ac:dyDescent="0.25">
      <c r="A42" s="62" t="s">
        <v>59</v>
      </c>
      <c r="B42" s="46">
        <v>0.01</v>
      </c>
    </row>
    <row r="43" spans="1:2" ht="15.75" customHeight="1" x14ac:dyDescent="0.25">
      <c r="A43" s="63"/>
      <c r="B43" s="73"/>
    </row>
    <row r="44" spans="1:2" ht="15.75" customHeight="1" x14ac:dyDescent="0.25">
      <c r="A44" s="50" t="s">
        <v>60</v>
      </c>
      <c r="B44" s="69">
        <f>+B38+B39+B42</f>
        <v>31.01</v>
      </c>
    </row>
    <row r="45" spans="1:2" ht="15.75" customHeight="1" x14ac:dyDescent="0.25">
      <c r="A45" s="59"/>
      <c r="B45" s="73"/>
    </row>
    <row r="46" spans="1:2" ht="15.75" customHeight="1" x14ac:dyDescent="0.25">
      <c r="A46" s="49" t="s">
        <v>61</v>
      </c>
      <c r="B46" s="70"/>
    </row>
    <row r="47" spans="1:2" ht="15.75" customHeight="1" x14ac:dyDescent="0.25">
      <c r="A47" s="60" t="s">
        <v>62</v>
      </c>
      <c r="B47" s="46">
        <v>0.43</v>
      </c>
    </row>
    <row r="48" spans="1:2" ht="15.75" customHeight="1" x14ac:dyDescent="0.25">
      <c r="A48" s="60" t="str">
        <f>+'[2]E.R. ACUMULADO'!B51</f>
        <v>GASTOS DE IMPUETOS IOF</v>
      </c>
      <c r="B48" s="46">
        <v>0.08</v>
      </c>
    </row>
    <row r="49" spans="1:3" ht="15.75" customHeight="1" x14ac:dyDescent="0.25">
      <c r="A49" s="60" t="s">
        <v>63</v>
      </c>
      <c r="B49" s="46">
        <v>1.62</v>
      </c>
    </row>
    <row r="50" spans="1:3" ht="15.75" customHeight="1" x14ac:dyDescent="0.25">
      <c r="A50" s="53" t="s">
        <v>64</v>
      </c>
      <c r="B50" s="46">
        <v>0.56000000000000005</v>
      </c>
    </row>
    <row r="51" spans="1:3" ht="15.75" customHeight="1" x14ac:dyDescent="0.25">
      <c r="A51" s="53" t="s">
        <v>65</v>
      </c>
      <c r="B51" s="78">
        <v>0</v>
      </c>
    </row>
    <row r="52" spans="1:3" ht="15.75" customHeight="1" x14ac:dyDescent="0.25">
      <c r="A52" s="59" t="s">
        <v>66</v>
      </c>
      <c r="B52" s="69">
        <f>SUM(B47:B51)</f>
        <v>2.69</v>
      </c>
      <c r="C52" s="46"/>
    </row>
    <row r="53" spans="1:3" ht="15.75" customHeight="1" x14ac:dyDescent="0.25">
      <c r="A53" s="57"/>
      <c r="B53" s="79"/>
    </row>
    <row r="54" spans="1:3" ht="15.75" customHeight="1" thickBot="1" x14ac:dyDescent="0.3">
      <c r="A54" s="64" t="s">
        <v>72</v>
      </c>
      <c r="B54" s="80">
        <f>B35+B44-B52</f>
        <v>90.320000000000007</v>
      </c>
    </row>
    <row r="55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1" scale="9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2017-09-12T20:48:10Z</cp:lastPrinted>
  <dcterms:created xsi:type="dcterms:W3CDTF">2017-04-20T21:35:40Z</dcterms:created>
  <dcterms:modified xsi:type="dcterms:W3CDTF">2018-04-23T23:01:59Z</dcterms:modified>
</cp:coreProperties>
</file>