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.PROGRESO\Documents\BOLSA DE VALORES\"/>
    </mc:Choice>
  </mc:AlternateContent>
  <bookViews>
    <workbookView xWindow="0" yWindow="0" windowWidth="20490" windowHeight="6990"/>
  </bookViews>
  <sheets>
    <sheet name="BCenero" sheetId="1" r:id="rId1"/>
    <sheet name=" Resenero" sheetId="2" r:id="rId2"/>
  </sheets>
  <externalReferences>
    <externalReference r:id="rId3"/>
  </externalReferences>
  <definedNames>
    <definedName name="_xlnm.Print_Area" localSheetId="1">' Resenero'!$A$1:$E$35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  <c r="C29" i="2" s="1"/>
  <c r="C27" i="2"/>
  <c r="C16" i="1"/>
  <c r="G16" i="1"/>
  <c r="G19" i="1"/>
  <c r="G23" i="1" s="1"/>
  <c r="G25" i="1" s="1"/>
  <c r="G20" i="1"/>
  <c r="G21" i="1"/>
</calcChain>
</file>

<file path=xl/sharedStrings.xml><?xml version="1.0" encoding="utf-8"?>
<sst xmlns="http://schemas.openxmlformats.org/spreadsheetml/2006/main" count="63" uniqueCount="57">
  <si>
    <t>Contador General</t>
  </si>
  <si>
    <t>Director Vicepresidente</t>
  </si>
  <si>
    <t>Adonay Enrique Romero</t>
  </si>
  <si>
    <t>Dr. Pedro Geoffroy Carletti</t>
  </si>
  <si>
    <t>TOTAL PASIVO Y PATRIMONIO</t>
  </si>
  <si>
    <t>TOTAL PATRIMONIO</t>
  </si>
  <si>
    <t xml:space="preserve">   Resultados acumulados</t>
  </si>
  <si>
    <t xml:space="preserve">   Patrimonio restringido</t>
  </si>
  <si>
    <t xml:space="preserve">   Reservas de capital</t>
  </si>
  <si>
    <t xml:space="preserve">   Capital social</t>
  </si>
  <si>
    <t>PATRIMONIO</t>
  </si>
  <si>
    <t>TOTAL PASIVO</t>
  </si>
  <si>
    <t>TOTAL ACTIVO</t>
  </si>
  <si>
    <t xml:space="preserve">   Otros pasivos</t>
  </si>
  <si>
    <t xml:space="preserve">   Provisiones</t>
  </si>
  <si>
    <t xml:space="preserve">    Otros Activos</t>
  </si>
  <si>
    <t xml:space="preserve">   Cuentas por pagar</t>
  </si>
  <si>
    <t xml:space="preserve">    Inmuebles, mobiliario y equipo</t>
  </si>
  <si>
    <t xml:space="preserve">   Obligaciones con intermediarios y agentes</t>
  </si>
  <si>
    <t xml:space="preserve">    Inversiones permanentes</t>
  </si>
  <si>
    <t xml:space="preserve">   Obligaciones financieras</t>
  </si>
  <si>
    <t xml:space="preserve">    Sociedades deudoras de seguros y fianzas</t>
  </si>
  <si>
    <t xml:space="preserve">   Sociedades acreedoras de seguros y fianzas</t>
  </si>
  <si>
    <t xml:space="preserve">    Primas por cobrar</t>
  </si>
  <si>
    <t xml:space="preserve">   Reservas por siniestros</t>
  </si>
  <si>
    <t xml:space="preserve">    Prestamos</t>
  </si>
  <si>
    <t xml:space="preserve">   Reservas técnicas </t>
  </si>
  <si>
    <t xml:space="preserve">    Inversiones Financieras</t>
  </si>
  <si>
    <t xml:space="preserve">   Obligaciones con asegurados</t>
  </si>
  <si>
    <t xml:space="preserve">    Disponible</t>
  </si>
  <si>
    <t>PASIVO</t>
  </si>
  <si>
    <t>ACTIVO</t>
  </si>
  <si>
    <t>(Cifras expresadas en dólares de los Estados Unidos de América)</t>
  </si>
  <si>
    <t>BALANCE DE COMPROBACIÓN  AL 31 DE ENERO DE 2018</t>
  </si>
  <si>
    <t>SEGUROS AZUL VIDA, S.A., SEGUROS DE PERSONAS</t>
  </si>
  <si>
    <t>UTILIDAD ANTES DE IMPUESTOS</t>
  </si>
  <si>
    <t>TOTAL EGRESOS</t>
  </si>
  <si>
    <t>GASTOS EXTRAORDINARIOS Y DE EJERCICIOS ANTERIORES</t>
  </si>
  <si>
    <t>GASTOS DE ADMINISTRACION</t>
  </si>
  <si>
    <t>GASTOS FINANCIEROS Y DE INVERSION</t>
  </si>
  <si>
    <t>DEVOLUCIONES Y CANCELACIONES DE PRIMAS</t>
  </si>
  <si>
    <t>GASTOS DE ADQUISICION Y CONSERVACION</t>
  </si>
  <si>
    <t>GASTOS POR INCREMENTO DE RESERVAS TECNICAS Y CONTINGENCIAL DE FIANZAS</t>
  </si>
  <si>
    <t>PRIMAS CEDIDAS POR REASEGUROS Y REAFIANZAMIENTOS</t>
  </si>
  <si>
    <t>SINIESTROS</t>
  </si>
  <si>
    <t>GASTOS</t>
  </si>
  <si>
    <t>TOTAL INGRESOS</t>
  </si>
  <si>
    <t>INGRESOS EXTRAORDINARIOS Y DE EJERCICIOS ANTERIORES</t>
  </si>
  <si>
    <t>INGRESOS POR RECUPERACION DE ACTIVOS Y PROVISIONES</t>
  </si>
  <si>
    <t>INGRESOS FINANCIEROS Y DE INVERSION</t>
  </si>
  <si>
    <t>SALVAMENTOS Y RECUPERACIONES</t>
  </si>
  <si>
    <t>REEMBOLSOS DE GASTOS POR CESIONES DE SEGUROS Y FIANZAS</t>
  </si>
  <si>
    <t>SINIESTROS Y GASTOS RECUPERADOS POR REAS Y REAF CEDIDOS</t>
  </si>
  <si>
    <t>INGRESOS POR DECREMENTO DE RESERVAS TECNICAS Y CONTINGENCIAL DE FIANZAS</t>
  </si>
  <si>
    <t>PRIMAS PRODUCTOS</t>
  </si>
  <si>
    <t>INGRESOS</t>
  </si>
  <si>
    <t>ESTADO DE RESULTADOS DEL 01 DE ENERO  AL 31 DE ENERO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</si>
</sst>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\ * #,##0.00_);_(&quot;$&quot;\ * \(#,##0.00\);_(&quot;$&quot;\ * &quot;-&quot;??_);_(@_)"/>
    <numFmt numFmtId="16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31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44" fontId="2" fillId="0" borderId="0" xfId="1" applyFont="1" applyFill="1" applyBorder="1"/>
    <xf numFmtId="0" fontId="3" fillId="0" borderId="0" xfId="0" applyFont="1" applyFill="1" applyBorder="1"/>
    <xf numFmtId="0" fontId="4" fillId="0" borderId="0" xfId="0" applyFont="1"/>
    <xf numFmtId="44" fontId="0" fillId="0" borderId="0" xfId="0" applyNumberFormat="1"/>
    <xf numFmtId="0" fontId="0" fillId="0" borderId="0" xfId="0" applyBorder="1"/>
    <xf numFmtId="0" fontId="5" fillId="0" borderId="0" xfId="0" applyFont="1" applyFill="1" applyBorder="1"/>
    <xf numFmtId="44" fontId="5" fillId="0" borderId="0" xfId="1" applyFont="1" applyFill="1" applyBorder="1"/>
    <xf numFmtId="44" fontId="6" fillId="0" borderId="1" xfId="0" applyNumberFormat="1" applyFont="1" applyBorder="1"/>
    <xf numFmtId="44" fontId="6" fillId="0" borderId="0" xfId="0" applyNumberFormat="1" applyFont="1" applyBorder="1"/>
    <xf numFmtId="44" fontId="6" fillId="0" borderId="2" xfId="0" applyNumberFormat="1" applyFont="1" applyBorder="1"/>
    <xf numFmtId="44" fontId="2" fillId="0" borderId="2" xfId="1" applyFont="1" applyFill="1" applyBorder="1"/>
    <xf numFmtId="44" fontId="6" fillId="0" borderId="3" xfId="0" applyNumberFormat="1" applyFont="1" applyBorder="1"/>
    <xf numFmtId="44" fontId="5" fillId="0" borderId="3" xfId="1" applyFont="1" applyFill="1" applyBorder="1"/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4" fontId="0" fillId="0" borderId="0" xfId="1" applyFont="1"/>
    <xf numFmtId="44" fontId="9" fillId="0" borderId="3" xfId="0" applyNumberFormat="1" applyFont="1" applyBorder="1"/>
    <xf numFmtId="0" fontId="9" fillId="0" borderId="0" xfId="0" applyFont="1" applyAlignment="1">
      <alignment horizontal="left"/>
    </xf>
    <xf numFmtId="164" fontId="0" fillId="0" borderId="0" xfId="0" applyNumberFormat="1"/>
    <xf numFmtId="164" fontId="9" fillId="0" borderId="4" xfId="0" applyNumberFormat="1" applyFont="1" applyBorder="1"/>
    <xf numFmtId="0" fontId="9" fillId="0" borderId="0" xfId="0" applyFont="1"/>
    <xf numFmtId="44" fontId="10" fillId="0" borderId="0" xfId="1" applyFont="1" applyFill="1" applyBorder="1"/>
    <xf numFmtId="44" fontId="11" fillId="0" borderId="0" xfId="1" applyFont="1" applyFill="1" applyBorder="1"/>
    <xf numFmtId="44" fontId="12" fillId="0" borderId="2" xfId="1" applyFont="1" applyFill="1" applyBorder="1"/>
    <xf numFmtId="44" fontId="11" fillId="0" borderId="2" xfId="1" applyFont="1" applyFill="1" applyBorder="1"/>
    <xf numFmtId="4" fontId="8" fillId="0" borderId="0" xfId="2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3">
    <cellStyle name="Moneda" xfId="1" builtinId="4"/>
    <cellStyle name="Normal" xfId="0" builtinId="0"/>
    <cellStyle name="Normal 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1822862" cy="426757"/>
    <xdr:pic>
      <xdr:nvPicPr>
        <xdr:cNvPr id="2" name="Imagen 1">
          <a:extLst>
            <a:ext uri="{FF2B5EF4-FFF2-40B4-BE49-F238E27FC236}">
              <a16:creationId xmlns:a16="http://schemas.microsoft.com/office/drawing/2014/main" id="{70C562EE-4F06-4ABC-9B9C-C0D8E5CAB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0" y="381000"/>
          <a:ext cx="1822862" cy="42675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730250</xdr:colOff>
      <xdr:row>0</xdr:row>
      <xdr:rowOff>127000</xdr:rowOff>
    </xdr:from>
    <xdr:ext cx="1826037" cy="426757"/>
    <xdr:pic>
      <xdr:nvPicPr>
        <xdr:cNvPr id="2" name="Imagen 1">
          <a:extLst>
            <a:ext uri="{FF2B5EF4-FFF2-40B4-BE49-F238E27FC236}">
              <a16:creationId xmlns:a16="http://schemas.microsoft.com/office/drawing/2014/main" id="{7555CF1E-64E0-4FD1-82C4-DFF15B6D0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54250" y="127000"/>
          <a:ext cx="1826037" cy="42675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arevalo.PROGRESO/Documents/ANALISIS%20CIERRE/2018/ANALISIS%20DE%20RESULTADOS%20VIDA%20A%20MARZO%20D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DRS2016 (2)"/>
      <sheetName val="PRE RT MARZO 18"/>
      <sheetName val="BANCOS"/>
      <sheetName val="RT MARZO 18"/>
      <sheetName val="RESJUN"/>
      <sheetName val="gastos"/>
      <sheetName val="ERVIDA"/>
      <sheetName val="BG PRES"/>
      <sheetName val="PRIMAS"/>
      <sheetName val="BCHD"/>
      <sheetName val="BCHV"/>
      <sheetName val="RT ACUM"/>
      <sheetName val="PRESENT ER"/>
      <sheetName val="PPT"/>
      <sheetName val="ppt2018"/>
      <sheetName val="dñRS2016"/>
      <sheetName val="PRE RT"/>
      <sheetName val="INDICADORES"/>
    </sheetNames>
    <sheetDataSet>
      <sheetData sheetId="0"/>
      <sheetData sheetId="1"/>
      <sheetData sheetId="2"/>
      <sheetData sheetId="3"/>
      <sheetData sheetId="4">
        <row r="402">
          <cell r="BR402">
            <v>0</v>
          </cell>
        </row>
        <row r="408">
          <cell r="BR408">
            <v>-4250000</v>
          </cell>
        </row>
        <row r="411">
          <cell r="BU411">
            <v>-47084.53</v>
          </cell>
        </row>
        <row r="414">
          <cell r="BU414">
            <v>-45659.49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tabSelected="1" topLeftCell="B10" zoomScaleNormal="100" workbookViewId="0">
      <selection activeCell="D20" sqref="D20"/>
    </sheetView>
  </sheetViews>
  <sheetFormatPr baseColWidth="10" defaultRowHeight="15" x14ac:dyDescent="0.25"/>
  <cols>
    <col min="2" max="2" width="50.42578125" customWidth="1"/>
    <col min="3" max="3" width="21.140625" customWidth="1"/>
    <col min="4" max="4" width="9.140625" customWidth="1"/>
    <col min="5" max="5" width="9.42578125" customWidth="1"/>
    <col min="6" max="6" width="52.7109375" customWidth="1"/>
    <col min="7" max="7" width="28.85546875" customWidth="1"/>
    <col min="8" max="8" width="30.28515625" customWidth="1"/>
  </cols>
  <sheetData>
    <row r="1" spans="1:8" x14ac:dyDescent="0.25">
      <c r="B1" s="7"/>
    </row>
    <row r="2" spans="1:8" ht="18.75" x14ac:dyDescent="0.3">
      <c r="A2" s="2"/>
      <c r="B2" s="28" t="s">
        <v>34</v>
      </c>
      <c r="C2" s="28"/>
      <c r="D2" s="28"/>
      <c r="E2" s="28"/>
      <c r="F2" s="28"/>
    </row>
    <row r="3" spans="1:8" ht="18.75" x14ac:dyDescent="0.3">
      <c r="A3" s="2"/>
      <c r="B3" s="29" t="s">
        <v>33</v>
      </c>
      <c r="C3" s="29"/>
      <c r="D3" s="29"/>
      <c r="E3" s="29"/>
      <c r="F3" s="29"/>
    </row>
    <row r="4" spans="1:8" ht="18.75" x14ac:dyDescent="0.3">
      <c r="A4" s="2"/>
      <c r="B4" s="30" t="s">
        <v>32</v>
      </c>
      <c r="C4" s="30"/>
      <c r="D4" s="30"/>
      <c r="E4" s="30"/>
      <c r="F4" s="30"/>
    </row>
    <row r="5" spans="1:8" ht="18.75" x14ac:dyDescent="0.3">
      <c r="A5" s="2"/>
      <c r="B5" s="2"/>
      <c r="C5" s="2"/>
      <c r="D5" s="2"/>
      <c r="E5" s="2"/>
      <c r="F5" s="2"/>
    </row>
    <row r="6" spans="1:8" ht="18.75" x14ac:dyDescent="0.3">
      <c r="A6" s="2"/>
      <c r="B6" s="16" t="s">
        <v>31</v>
      </c>
      <c r="E6" s="2"/>
      <c r="F6" s="16" t="s">
        <v>30</v>
      </c>
    </row>
    <row r="7" spans="1:8" ht="18.75" x14ac:dyDescent="0.3">
      <c r="A7" s="2">
        <v>11</v>
      </c>
      <c r="B7" s="1" t="s">
        <v>29</v>
      </c>
      <c r="C7" s="3">
        <v>1431722.21</v>
      </c>
      <c r="D7" s="3"/>
      <c r="E7" s="2">
        <v>21</v>
      </c>
      <c r="F7" s="1" t="s">
        <v>28</v>
      </c>
      <c r="G7" s="3">
        <v>195575.44</v>
      </c>
    </row>
    <row r="8" spans="1:8" ht="18.75" x14ac:dyDescent="0.3">
      <c r="A8" s="2">
        <v>12</v>
      </c>
      <c r="B8" s="1" t="s">
        <v>27</v>
      </c>
      <c r="C8" s="3">
        <v>4499625.22</v>
      </c>
      <c r="D8" s="3"/>
      <c r="E8" s="2">
        <v>22</v>
      </c>
      <c r="F8" s="1" t="s">
        <v>26</v>
      </c>
      <c r="G8" s="3">
        <v>911535.94</v>
      </c>
    </row>
    <row r="9" spans="1:8" ht="18.75" x14ac:dyDescent="0.3">
      <c r="A9" s="2">
        <v>13</v>
      </c>
      <c r="B9" s="1" t="s">
        <v>25</v>
      </c>
      <c r="C9" s="3">
        <v>0</v>
      </c>
      <c r="D9" s="3"/>
      <c r="E9" s="2">
        <v>23</v>
      </c>
      <c r="F9" s="1" t="s">
        <v>24</v>
      </c>
      <c r="G9" s="3">
        <v>2286056.75</v>
      </c>
    </row>
    <row r="10" spans="1:8" ht="18.75" x14ac:dyDescent="0.3">
      <c r="A10" s="2">
        <v>14</v>
      </c>
      <c r="B10" s="1" t="s">
        <v>23</v>
      </c>
      <c r="C10" s="3">
        <v>756326.31</v>
      </c>
      <c r="D10" s="3"/>
      <c r="E10" s="2">
        <v>24</v>
      </c>
      <c r="F10" s="1" t="s">
        <v>22</v>
      </c>
      <c r="G10" s="3">
        <v>163319.24</v>
      </c>
    </row>
    <row r="11" spans="1:8" ht="18.75" x14ac:dyDescent="0.3">
      <c r="A11" s="2">
        <v>16</v>
      </c>
      <c r="B11" s="1" t="s">
        <v>21</v>
      </c>
      <c r="C11" s="3">
        <v>1445067.49</v>
      </c>
      <c r="D11" s="3"/>
      <c r="E11" s="2">
        <v>25</v>
      </c>
      <c r="F11" s="1" t="s">
        <v>20</v>
      </c>
      <c r="G11" s="3">
        <v>200000</v>
      </c>
    </row>
    <row r="12" spans="1:8" ht="18.75" x14ac:dyDescent="0.3">
      <c r="A12" s="2">
        <v>17</v>
      </c>
      <c r="B12" s="1" t="s">
        <v>19</v>
      </c>
      <c r="C12" s="3"/>
      <c r="D12" s="3"/>
      <c r="E12" s="2">
        <v>26</v>
      </c>
      <c r="F12" s="1" t="s">
        <v>18</v>
      </c>
      <c r="G12" s="3">
        <v>114433.93</v>
      </c>
      <c r="H12" s="9"/>
    </row>
    <row r="13" spans="1:8" ht="18.75" x14ac:dyDescent="0.3">
      <c r="A13" s="2">
        <v>18</v>
      </c>
      <c r="B13" s="1" t="s">
        <v>17</v>
      </c>
      <c r="C13" s="3">
        <v>155230.06</v>
      </c>
      <c r="D13" s="3"/>
      <c r="E13" s="2">
        <v>27</v>
      </c>
      <c r="F13" s="1" t="s">
        <v>16</v>
      </c>
      <c r="G13" s="3">
        <v>313026.63</v>
      </c>
      <c r="H13" s="3"/>
    </row>
    <row r="14" spans="1:8" ht="18.75" x14ac:dyDescent="0.3">
      <c r="A14" s="2">
        <v>19</v>
      </c>
      <c r="B14" s="1" t="s">
        <v>15</v>
      </c>
      <c r="C14" s="13">
        <v>482888.07</v>
      </c>
      <c r="D14" s="3"/>
      <c r="E14" s="2">
        <v>28</v>
      </c>
      <c r="F14" s="1" t="s">
        <v>14</v>
      </c>
      <c r="G14" s="3">
        <v>21195.59</v>
      </c>
      <c r="H14" s="3"/>
    </row>
    <row r="15" spans="1:8" ht="18.75" x14ac:dyDescent="0.3">
      <c r="A15" s="2"/>
      <c r="E15" s="2">
        <v>29</v>
      </c>
      <c r="F15" s="1" t="s">
        <v>13</v>
      </c>
      <c r="G15" s="13"/>
    </row>
    <row r="16" spans="1:8" ht="19.5" thickBot="1" x14ac:dyDescent="0.35">
      <c r="A16" s="2"/>
      <c r="B16" s="8" t="s">
        <v>12</v>
      </c>
      <c r="C16" s="15">
        <f>SUM(C7:C14)</f>
        <v>8770859.3599999994</v>
      </c>
      <c r="D16" s="9"/>
      <c r="E16" s="2"/>
      <c r="F16" s="8" t="s">
        <v>11</v>
      </c>
      <c r="G16" s="14">
        <f>SUM(G7:G15)</f>
        <v>4205143.5200000005</v>
      </c>
    </row>
    <row r="17" spans="1:8" ht="19.5" thickTop="1" x14ac:dyDescent="0.3">
      <c r="A17" s="2"/>
      <c r="B17" s="8"/>
      <c r="E17" s="2"/>
      <c r="F17" s="8"/>
    </row>
    <row r="18" spans="1:8" ht="18.75" x14ac:dyDescent="0.3">
      <c r="A18" s="2"/>
      <c r="B18" s="1"/>
      <c r="E18" s="2"/>
      <c r="F18" s="8" t="s">
        <v>10</v>
      </c>
    </row>
    <row r="19" spans="1:8" ht="18.75" x14ac:dyDescent="0.3">
      <c r="A19" s="2"/>
      <c r="B19" s="1"/>
      <c r="E19" s="2">
        <v>31</v>
      </c>
      <c r="F19" s="1" t="s">
        <v>9</v>
      </c>
      <c r="G19" s="3">
        <f>-[1]RESJUN!$BR$408</f>
        <v>4250000</v>
      </c>
    </row>
    <row r="20" spans="1:8" ht="18.75" x14ac:dyDescent="0.3">
      <c r="A20" s="2"/>
      <c r="B20" s="1"/>
      <c r="E20" s="2">
        <v>35</v>
      </c>
      <c r="F20" s="1" t="s">
        <v>8</v>
      </c>
      <c r="G20" s="3">
        <f>-[1]RESJUN!$BU$411</f>
        <v>47084.53</v>
      </c>
    </row>
    <row r="21" spans="1:8" ht="18.75" x14ac:dyDescent="0.3">
      <c r="A21" s="2"/>
      <c r="B21" s="1"/>
      <c r="E21" s="2">
        <v>36</v>
      </c>
      <c r="F21" s="1" t="s">
        <v>7</v>
      </c>
      <c r="G21" s="3">
        <f>-[1]RESJUN!$BU$414</f>
        <v>45659.49</v>
      </c>
    </row>
    <row r="22" spans="1:8" ht="18.75" x14ac:dyDescent="0.3">
      <c r="A22" s="2"/>
      <c r="B22" s="1"/>
      <c r="E22" s="2">
        <v>38</v>
      </c>
      <c r="F22" s="1" t="s">
        <v>6</v>
      </c>
      <c r="G22" s="13">
        <v>222971.82</v>
      </c>
    </row>
    <row r="23" spans="1:8" ht="18.75" x14ac:dyDescent="0.3">
      <c r="A23" s="2"/>
      <c r="B23" s="1"/>
      <c r="E23" s="2"/>
      <c r="F23" s="1" t="s">
        <v>5</v>
      </c>
      <c r="G23" s="12">
        <f>SUM(G19:G22)</f>
        <v>4565715.8400000008</v>
      </c>
    </row>
    <row r="24" spans="1:8" ht="18.75" x14ac:dyDescent="0.3">
      <c r="A24" s="2"/>
      <c r="B24" s="1"/>
      <c r="E24" s="2"/>
      <c r="F24" s="1"/>
      <c r="G24" s="11"/>
    </row>
    <row r="25" spans="1:8" ht="19.5" thickBot="1" x14ac:dyDescent="0.35">
      <c r="A25" s="2"/>
      <c r="B25" s="8"/>
      <c r="E25" s="2"/>
      <c r="F25" s="8" t="s">
        <v>4</v>
      </c>
      <c r="G25" s="10">
        <f>+G23+G16</f>
        <v>8770859.3600000013</v>
      </c>
      <c r="H25" s="9"/>
    </row>
    <row r="26" spans="1:8" ht="19.5" thickTop="1" x14ac:dyDescent="0.3">
      <c r="A26" s="2"/>
      <c r="B26" s="8"/>
      <c r="E26" s="2"/>
      <c r="F26" s="8"/>
      <c r="G26" s="7"/>
      <c r="H26" s="3"/>
    </row>
    <row r="27" spans="1:8" ht="18.75" x14ac:dyDescent="0.3">
      <c r="A27" s="2"/>
      <c r="B27" s="8"/>
      <c r="E27" s="2"/>
      <c r="F27" s="8"/>
      <c r="G27" s="7"/>
      <c r="H27" s="3"/>
    </row>
    <row r="28" spans="1:8" ht="18.75" x14ac:dyDescent="0.3">
      <c r="A28" s="2"/>
      <c r="B28" s="4" t="s">
        <v>3</v>
      </c>
      <c r="C28" s="5"/>
      <c r="D28" s="5"/>
      <c r="E28" s="5"/>
      <c r="F28" s="4" t="s">
        <v>2</v>
      </c>
      <c r="G28" s="6"/>
    </row>
    <row r="29" spans="1:8" ht="18.75" x14ac:dyDescent="0.3">
      <c r="A29" s="2"/>
      <c r="B29" s="4" t="s">
        <v>1</v>
      </c>
      <c r="C29" s="5"/>
      <c r="D29" s="5"/>
      <c r="E29" s="5"/>
      <c r="F29" s="4" t="s">
        <v>0</v>
      </c>
      <c r="H29" s="3"/>
    </row>
    <row r="30" spans="1:8" ht="18.75" x14ac:dyDescent="0.3">
      <c r="A30" s="2"/>
      <c r="B30" s="1"/>
    </row>
    <row r="31" spans="1:8" ht="18.75" x14ac:dyDescent="0.3">
      <c r="A31" s="2"/>
      <c r="B31" s="1"/>
      <c r="H31" s="3"/>
    </row>
    <row r="32" spans="1:8" ht="18.75" x14ac:dyDescent="0.3">
      <c r="A32" s="2"/>
      <c r="B32" s="1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6"/>
  <sheetViews>
    <sheetView showGridLines="0" zoomScaleNormal="100" workbookViewId="0">
      <selection activeCell="G14" sqref="G14"/>
    </sheetView>
  </sheetViews>
  <sheetFormatPr baseColWidth="10" defaultRowHeight="15" x14ac:dyDescent="0.25"/>
  <cols>
    <col min="2" max="2" width="74.7109375" customWidth="1"/>
    <col min="3" max="3" width="22.7109375" customWidth="1"/>
    <col min="4" max="4" width="4" customWidth="1"/>
  </cols>
  <sheetData>
    <row r="3" spans="1:5" ht="18.75" x14ac:dyDescent="0.3">
      <c r="A3" s="28" t="s">
        <v>34</v>
      </c>
      <c r="B3" s="28"/>
      <c r="C3" s="28"/>
      <c r="D3" s="28"/>
      <c r="E3" s="28"/>
    </row>
    <row r="4" spans="1:5" ht="18.75" x14ac:dyDescent="0.3">
      <c r="A4" s="29" t="s">
        <v>56</v>
      </c>
      <c r="B4" s="29"/>
      <c r="C4" s="29"/>
      <c r="D4" s="29"/>
      <c r="E4" s="29"/>
    </row>
    <row r="5" spans="1:5" ht="15.75" x14ac:dyDescent="0.25">
      <c r="A5" s="30" t="s">
        <v>32</v>
      </c>
      <c r="B5" s="30"/>
      <c r="C5" s="30"/>
      <c r="D5" s="30"/>
      <c r="E5" s="30"/>
    </row>
    <row r="7" spans="1:5" x14ac:dyDescent="0.25">
      <c r="B7" s="23" t="s">
        <v>55</v>
      </c>
      <c r="C7" s="21"/>
    </row>
    <row r="8" spans="1:5" x14ac:dyDescent="0.25">
      <c r="A8">
        <v>51</v>
      </c>
      <c r="B8" t="s">
        <v>54</v>
      </c>
      <c r="C8" s="25">
        <v>964904.74</v>
      </c>
    </row>
    <row r="9" spans="1:5" x14ac:dyDescent="0.25">
      <c r="A9">
        <v>52</v>
      </c>
      <c r="B9" t="s">
        <v>53</v>
      </c>
      <c r="C9" s="25">
        <v>140623.91</v>
      </c>
    </row>
    <row r="10" spans="1:5" x14ac:dyDescent="0.25">
      <c r="A10">
        <v>54</v>
      </c>
      <c r="B10" t="s">
        <v>52</v>
      </c>
      <c r="C10" s="25">
        <v>13836.89</v>
      </c>
    </row>
    <row r="11" spans="1:5" x14ac:dyDescent="0.25">
      <c r="A11">
        <v>55</v>
      </c>
      <c r="B11" t="s">
        <v>51</v>
      </c>
      <c r="C11" s="25">
        <v>9802.39</v>
      </c>
    </row>
    <row r="12" spans="1:5" x14ac:dyDescent="0.25">
      <c r="A12">
        <v>56</v>
      </c>
      <c r="B12" t="s">
        <v>50</v>
      </c>
      <c r="C12" s="25">
        <v>0</v>
      </c>
    </row>
    <row r="13" spans="1:5" x14ac:dyDescent="0.25">
      <c r="A13">
        <v>57</v>
      </c>
      <c r="B13" t="s">
        <v>49</v>
      </c>
      <c r="C13" s="25">
        <v>20029.77</v>
      </c>
    </row>
    <row r="14" spans="1:5" x14ac:dyDescent="0.25">
      <c r="A14">
        <v>58</v>
      </c>
      <c r="B14" t="s">
        <v>48</v>
      </c>
      <c r="C14" s="25">
        <v>139.91</v>
      </c>
    </row>
    <row r="15" spans="1:5" x14ac:dyDescent="0.25">
      <c r="A15">
        <v>59</v>
      </c>
      <c r="B15" t="s">
        <v>47</v>
      </c>
      <c r="C15" s="27">
        <v>0.14000000000000001</v>
      </c>
    </row>
    <row r="16" spans="1:5" x14ac:dyDescent="0.25">
      <c r="B16" s="23" t="s">
        <v>46</v>
      </c>
      <c r="C16" s="26">
        <f>SUM(C8:C15)</f>
        <v>1149337.7499999995</v>
      </c>
    </row>
    <row r="17" spans="1:6" x14ac:dyDescent="0.25">
      <c r="C17" s="25"/>
    </row>
    <row r="18" spans="1:6" x14ac:dyDescent="0.25">
      <c r="B18" s="23" t="s">
        <v>45</v>
      </c>
      <c r="C18" s="25"/>
    </row>
    <row r="19" spans="1:6" x14ac:dyDescent="0.25">
      <c r="A19">
        <v>41</v>
      </c>
      <c r="B19" t="s">
        <v>44</v>
      </c>
      <c r="C19" s="25">
        <v>259725.21</v>
      </c>
    </row>
    <row r="20" spans="1:6" x14ac:dyDescent="0.25">
      <c r="A20">
        <v>42</v>
      </c>
      <c r="B20" t="s">
        <v>43</v>
      </c>
      <c r="C20" s="25">
        <v>42133.45</v>
      </c>
    </row>
    <row r="21" spans="1:6" x14ac:dyDescent="0.25">
      <c r="A21">
        <v>43</v>
      </c>
      <c r="B21" t="s">
        <v>42</v>
      </c>
      <c r="C21" s="25">
        <v>277727.57</v>
      </c>
      <c r="F21" s="21"/>
    </row>
    <row r="22" spans="1:6" x14ac:dyDescent="0.25">
      <c r="A22">
        <v>45</v>
      </c>
      <c r="B22" t="s">
        <v>41</v>
      </c>
      <c r="C22" s="25">
        <v>174199.18</v>
      </c>
    </row>
    <row r="23" spans="1:6" x14ac:dyDescent="0.25">
      <c r="A23">
        <v>46</v>
      </c>
      <c r="B23" t="s">
        <v>40</v>
      </c>
      <c r="C23" s="25">
        <v>155383.54999999999</v>
      </c>
    </row>
    <row r="24" spans="1:6" x14ac:dyDescent="0.25">
      <c r="A24">
        <v>47</v>
      </c>
      <c r="B24" t="s">
        <v>39</v>
      </c>
      <c r="C24" s="24">
        <v>13623.73</v>
      </c>
    </row>
    <row r="25" spans="1:6" x14ac:dyDescent="0.25">
      <c r="A25">
        <v>48</v>
      </c>
      <c r="B25" t="s">
        <v>38</v>
      </c>
      <c r="C25" s="24">
        <v>135392.76</v>
      </c>
    </row>
    <row r="26" spans="1:6" x14ac:dyDescent="0.25">
      <c r="A26">
        <v>49</v>
      </c>
      <c r="B26" t="s">
        <v>37</v>
      </c>
      <c r="C26" s="21">
        <v>0</v>
      </c>
    </row>
    <row r="27" spans="1:6" x14ac:dyDescent="0.25">
      <c r="B27" s="23" t="s">
        <v>36</v>
      </c>
      <c r="C27" s="22">
        <f>SUM(C19:C26)</f>
        <v>1058185.45</v>
      </c>
      <c r="F27" s="21"/>
    </row>
    <row r="29" spans="1:6" ht="15.75" thickBot="1" x14ac:dyDescent="0.3">
      <c r="B29" s="20" t="s">
        <v>35</v>
      </c>
      <c r="C29" s="19">
        <f>+C16-C27</f>
        <v>91152.299999999581</v>
      </c>
    </row>
    <row r="30" spans="1:6" ht="15.75" thickTop="1" x14ac:dyDescent="0.25">
      <c r="C30" s="18"/>
    </row>
    <row r="34" spans="2:5" ht="15.75" x14ac:dyDescent="0.25">
      <c r="B34" s="17" t="s">
        <v>3</v>
      </c>
      <c r="C34" s="4" t="s">
        <v>2</v>
      </c>
      <c r="D34" s="5"/>
      <c r="E34" s="5"/>
    </row>
    <row r="35" spans="2:5" ht="15.75" x14ac:dyDescent="0.25">
      <c r="B35" s="17" t="s">
        <v>1</v>
      </c>
      <c r="C35" s="17" t="s">
        <v>0</v>
      </c>
      <c r="D35" s="5"/>
      <c r="E35" s="5"/>
    </row>
    <row r="36" spans="2:5" ht="18.75" x14ac:dyDescent="0.3">
      <c r="B36" s="1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BCenero</vt:lpstr>
      <vt:lpstr> Resenero</vt:lpstr>
      <vt:lpstr>' Resenero'!Área_de_impresión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Adonay  Enrique Romero Martinez</dc:creator>
  <cp:lastModifiedBy>Iliana Arevalo</cp:lastModifiedBy>
  <dcterms:created xsi:type="dcterms:W3CDTF">2018-04-13T21:37:52Z</dcterms:created>
  <dcterms:modified xsi:type="dcterms:W3CDTF">2018-04-13T22:33:05Z</dcterms:modified>
</cp:coreProperties>
</file>