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9800" windowHeight="7230" activeTab="1"/>
  </bookViews>
  <sheets>
    <sheet name="BALANCE" sheetId="1" r:id="rId1"/>
    <sheet name="RESULTADOS" sheetId="2" r:id="rId2"/>
  </sheets>
  <externalReferences>
    <externalReference r:id="rId3"/>
    <externalReference r:id="rId4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[1]Listas!$E$79:$E$85</definedName>
    <definedName name="_xlnm.Print_Area" localSheetId="0">BALANCE!$A$1:$C$54</definedName>
    <definedName name="_xlnm.Print_Area" localSheetId="1">RESULTADOS!$A$1:$C$50</definedName>
    <definedName name="borrar">#REF!</definedName>
    <definedName name="borrar1">#REF!</definedName>
    <definedName name="SaldoContable">SUMIF([2]Catalogo1!$B:$B,[2]Catalogo2!$A1,[2]Catalogo1!$H:$H)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43" i="2" l="1"/>
  <c r="C29" i="2" l="1"/>
  <c r="C18" i="2"/>
  <c r="C9" i="2"/>
  <c r="C45" i="1"/>
  <c r="C36" i="1"/>
  <c r="C31" i="1"/>
  <c r="C37" i="1" s="1"/>
  <c r="C20" i="1"/>
  <c r="C15" i="1"/>
  <c r="C23" i="1" s="1"/>
  <c r="C27" i="2" l="1"/>
  <c r="C34" i="2" s="1"/>
  <c r="C37" i="2" s="1"/>
  <c r="C41" i="2" s="1"/>
  <c r="C46" i="1"/>
  <c r="F46" i="1" s="1"/>
</calcChain>
</file>

<file path=xl/sharedStrings.xml><?xml version="1.0" encoding="utf-8"?>
<sst xmlns="http://schemas.openxmlformats.org/spreadsheetml/2006/main" count="73" uniqueCount="66">
  <si>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</si>
  <si>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</si>
  <si>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</si>
  <si>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</si>
  <si>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(Expresado en dólares de los Estados Unidos de América US$)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</si>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</sst>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1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69">
    <xf numFmtId="0" fontId="0" fillId="0" borderId="0" xfId="0"/>
    <xf numFmtId="0" fontId="3" fillId="2" borderId="0" xfId="0" applyFont="1" applyFill="1"/>
    <xf numFmtId="37" fontId="3" fillId="2" borderId="0" xfId="0" quotePrefix="1" applyNumberFormat="1" applyFont="1" applyFill="1" applyAlignment="1" applyProtection="1">
      <alignment horizontal="left"/>
    </xf>
    <xf numFmtId="37" fontId="2" fillId="2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0" fontId="3" fillId="2" borderId="1" xfId="1" applyFont="1" applyFill="1" applyBorder="1"/>
    <xf numFmtId="0" fontId="3" fillId="2" borderId="0" xfId="1" applyFont="1" applyFill="1" applyBorder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4" fontId="3" fillId="2" borderId="0" xfId="0" applyNumberFormat="1" applyFont="1" applyFill="1"/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3" fillId="2" borderId="0" xfId="0" applyFont="1" applyFill="1" applyBorder="1" applyAlignment="1">
      <alignment horizontal="left"/>
    </xf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2" fillId="2" borderId="0" xfId="0" applyFont="1" applyFill="1" applyAlignment="1"/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3" fillId="0" borderId="0" xfId="0" applyFont="1"/>
    <xf numFmtId="37" fontId="3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171" fontId="3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0" fontId="3" fillId="0" borderId="0" xfId="1" applyFont="1" applyFill="1"/>
    <xf numFmtId="0" fontId="3" fillId="0" borderId="5" xfId="1" applyFont="1" applyFill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6" xfId="0" applyNumberFormat="1" applyFont="1" applyFill="1" applyBorder="1"/>
    <xf numFmtId="166" fontId="3" fillId="0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0" applyNumberFormat="1" applyFont="1" applyFill="1" applyBorder="1"/>
    <xf numFmtId="166" fontId="3" fillId="0" borderId="0" xfId="2" applyNumberFormat="1" applyFont="1" applyFill="1" applyBorder="1"/>
    <xf numFmtId="166" fontId="3" fillId="0" borderId="0" xfId="3" applyNumberFormat="1" applyFont="1" applyFill="1"/>
    <xf numFmtId="0" fontId="2" fillId="0" borderId="0" xfId="0" applyFont="1" applyBorder="1" applyAlignment="1">
      <alignment horizontal="left"/>
    </xf>
    <xf numFmtId="166" fontId="3" fillId="0" borderId="8" xfId="0" applyNumberFormat="1" applyFont="1" applyBorder="1"/>
    <xf numFmtId="166" fontId="3" fillId="0" borderId="0" xfId="1" applyNumberFormat="1" applyFont="1" applyFill="1" applyBorder="1"/>
    <xf numFmtId="0" fontId="3" fillId="0" borderId="0" xfId="1" applyFont="1" applyFill="1" applyBorder="1"/>
    <xf numFmtId="0" fontId="3" fillId="0" borderId="0" xfId="1" applyFont="1" applyFill="1" applyAlignment="1">
      <alignment horizontal="left"/>
    </xf>
    <xf numFmtId="0" fontId="2" fillId="2" borderId="0" xfId="0" applyFont="1" applyFill="1" applyAlignment="1">
      <alignment horizontal="left"/>
    </xf>
    <xf numFmtId="37" fontId="3" fillId="2" borderId="0" xfId="0" quotePrefix="1" applyNumberFormat="1" applyFont="1" applyFill="1" applyAlignment="1" applyProtection="1">
      <alignment horizontal="left"/>
    </xf>
    <xf numFmtId="0" fontId="3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8"/>
  <sheetViews>
    <sheetView showOutlineSymbols="0" defaultGridColor="0" topLeftCell="A28" colorId="57" zoomScaleNormal="100" workbookViewId="0">
      <selection activeCell="A11" sqref="A11"/>
    </sheetView>
  </sheetViews>
  <sheetFormatPr baseColWidth="10" defaultColWidth="5.7109375" defaultRowHeight="15" customHeight="1"/>
  <cols>
    <col min="1" max="1" width="65.7109375" style="1" customWidth="1"/>
    <col min="2" max="2" width="3.7109375" style="1" customWidth="1"/>
    <col min="3" max="3" width="16.28515625" style="10" customWidth="1"/>
    <col min="4" max="5" width="5.7109375" style="1" customWidth="1"/>
    <col min="6" max="6" width="6.85546875" style="1" bestFit="1" customWidth="1"/>
    <col min="7" max="10" width="5.7109375" style="1" customWidth="1"/>
    <col min="11" max="11" width="11.5703125" style="1" bestFit="1" customWidth="1"/>
    <col min="12" max="253" width="5.7109375" style="1"/>
    <col min="254" max="254" width="65.7109375" style="1" customWidth="1"/>
    <col min="255" max="255" width="3.7109375" style="1" customWidth="1"/>
    <col min="256" max="256" width="12.7109375" style="1" customWidth="1"/>
    <col min="257" max="257" width="3.7109375" style="1" customWidth="1"/>
    <col min="258" max="258" width="12.7109375" style="1" customWidth="1"/>
    <col min="259" max="259" width="13.7109375" style="1" customWidth="1"/>
    <col min="260" max="266" width="5.7109375" style="1" customWidth="1"/>
    <col min="267" max="267" width="11.5703125" style="1" bestFit="1" customWidth="1"/>
    <col min="268" max="509" width="5.7109375" style="1"/>
    <col min="510" max="510" width="65.7109375" style="1" customWidth="1"/>
    <col min="511" max="511" width="3.7109375" style="1" customWidth="1"/>
    <col min="512" max="512" width="12.7109375" style="1" customWidth="1"/>
    <col min="513" max="513" width="3.7109375" style="1" customWidth="1"/>
    <col min="514" max="514" width="12.7109375" style="1" customWidth="1"/>
    <col min="515" max="515" width="13.7109375" style="1" customWidth="1"/>
    <col min="516" max="522" width="5.7109375" style="1" customWidth="1"/>
    <col min="523" max="523" width="11.5703125" style="1" bestFit="1" customWidth="1"/>
    <col min="524" max="765" width="5.7109375" style="1"/>
    <col min="766" max="766" width="65.7109375" style="1" customWidth="1"/>
    <col min="767" max="767" width="3.7109375" style="1" customWidth="1"/>
    <col min="768" max="768" width="12.7109375" style="1" customWidth="1"/>
    <col min="769" max="769" width="3.7109375" style="1" customWidth="1"/>
    <col min="770" max="770" width="12.7109375" style="1" customWidth="1"/>
    <col min="771" max="771" width="13.7109375" style="1" customWidth="1"/>
    <col min="772" max="778" width="5.7109375" style="1" customWidth="1"/>
    <col min="779" max="779" width="11.5703125" style="1" bestFit="1" customWidth="1"/>
    <col min="780" max="1021" width="5.7109375" style="1"/>
    <col min="1022" max="1022" width="65.7109375" style="1" customWidth="1"/>
    <col min="1023" max="1023" width="3.7109375" style="1" customWidth="1"/>
    <col min="1024" max="1024" width="12.7109375" style="1" customWidth="1"/>
    <col min="1025" max="1025" width="3.7109375" style="1" customWidth="1"/>
    <col min="1026" max="1026" width="12.7109375" style="1" customWidth="1"/>
    <col min="1027" max="1027" width="13.7109375" style="1" customWidth="1"/>
    <col min="1028" max="1034" width="5.7109375" style="1" customWidth="1"/>
    <col min="1035" max="1035" width="11.5703125" style="1" bestFit="1" customWidth="1"/>
    <col min="1036" max="1277" width="5.7109375" style="1"/>
    <col min="1278" max="1278" width="65.7109375" style="1" customWidth="1"/>
    <col min="1279" max="1279" width="3.7109375" style="1" customWidth="1"/>
    <col min="1280" max="1280" width="12.7109375" style="1" customWidth="1"/>
    <col min="1281" max="1281" width="3.7109375" style="1" customWidth="1"/>
    <col min="1282" max="1282" width="12.7109375" style="1" customWidth="1"/>
    <col min="1283" max="1283" width="13.7109375" style="1" customWidth="1"/>
    <col min="1284" max="1290" width="5.7109375" style="1" customWidth="1"/>
    <col min="1291" max="1291" width="11.5703125" style="1" bestFit="1" customWidth="1"/>
    <col min="1292" max="1533" width="5.7109375" style="1"/>
    <col min="1534" max="1534" width="65.7109375" style="1" customWidth="1"/>
    <col min="1535" max="1535" width="3.7109375" style="1" customWidth="1"/>
    <col min="1536" max="1536" width="12.7109375" style="1" customWidth="1"/>
    <col min="1537" max="1537" width="3.7109375" style="1" customWidth="1"/>
    <col min="1538" max="1538" width="12.7109375" style="1" customWidth="1"/>
    <col min="1539" max="1539" width="13.7109375" style="1" customWidth="1"/>
    <col min="1540" max="1546" width="5.7109375" style="1" customWidth="1"/>
    <col min="1547" max="1547" width="11.5703125" style="1" bestFit="1" customWidth="1"/>
    <col min="1548" max="1789" width="5.7109375" style="1"/>
    <col min="1790" max="1790" width="65.7109375" style="1" customWidth="1"/>
    <col min="1791" max="1791" width="3.7109375" style="1" customWidth="1"/>
    <col min="1792" max="1792" width="12.7109375" style="1" customWidth="1"/>
    <col min="1793" max="1793" width="3.7109375" style="1" customWidth="1"/>
    <col min="1794" max="1794" width="12.7109375" style="1" customWidth="1"/>
    <col min="1795" max="1795" width="13.7109375" style="1" customWidth="1"/>
    <col min="1796" max="1802" width="5.7109375" style="1" customWidth="1"/>
    <col min="1803" max="1803" width="11.5703125" style="1" bestFit="1" customWidth="1"/>
    <col min="1804" max="2045" width="5.7109375" style="1"/>
    <col min="2046" max="2046" width="65.7109375" style="1" customWidth="1"/>
    <col min="2047" max="2047" width="3.7109375" style="1" customWidth="1"/>
    <col min="2048" max="2048" width="12.7109375" style="1" customWidth="1"/>
    <col min="2049" max="2049" width="3.7109375" style="1" customWidth="1"/>
    <col min="2050" max="2050" width="12.7109375" style="1" customWidth="1"/>
    <col min="2051" max="2051" width="13.7109375" style="1" customWidth="1"/>
    <col min="2052" max="2058" width="5.7109375" style="1" customWidth="1"/>
    <col min="2059" max="2059" width="11.5703125" style="1" bestFit="1" customWidth="1"/>
    <col min="2060" max="2301" width="5.7109375" style="1"/>
    <col min="2302" max="2302" width="65.7109375" style="1" customWidth="1"/>
    <col min="2303" max="2303" width="3.7109375" style="1" customWidth="1"/>
    <col min="2304" max="2304" width="12.7109375" style="1" customWidth="1"/>
    <col min="2305" max="2305" width="3.7109375" style="1" customWidth="1"/>
    <col min="2306" max="2306" width="12.7109375" style="1" customWidth="1"/>
    <col min="2307" max="2307" width="13.7109375" style="1" customWidth="1"/>
    <col min="2308" max="2314" width="5.7109375" style="1" customWidth="1"/>
    <col min="2315" max="2315" width="11.5703125" style="1" bestFit="1" customWidth="1"/>
    <col min="2316" max="2557" width="5.7109375" style="1"/>
    <col min="2558" max="2558" width="65.7109375" style="1" customWidth="1"/>
    <col min="2559" max="2559" width="3.7109375" style="1" customWidth="1"/>
    <col min="2560" max="2560" width="12.7109375" style="1" customWidth="1"/>
    <col min="2561" max="2561" width="3.7109375" style="1" customWidth="1"/>
    <col min="2562" max="2562" width="12.7109375" style="1" customWidth="1"/>
    <col min="2563" max="2563" width="13.7109375" style="1" customWidth="1"/>
    <col min="2564" max="2570" width="5.7109375" style="1" customWidth="1"/>
    <col min="2571" max="2571" width="11.5703125" style="1" bestFit="1" customWidth="1"/>
    <col min="2572" max="2813" width="5.7109375" style="1"/>
    <col min="2814" max="2814" width="65.7109375" style="1" customWidth="1"/>
    <col min="2815" max="2815" width="3.7109375" style="1" customWidth="1"/>
    <col min="2816" max="2816" width="12.7109375" style="1" customWidth="1"/>
    <col min="2817" max="2817" width="3.7109375" style="1" customWidth="1"/>
    <col min="2818" max="2818" width="12.7109375" style="1" customWidth="1"/>
    <col min="2819" max="2819" width="13.7109375" style="1" customWidth="1"/>
    <col min="2820" max="2826" width="5.7109375" style="1" customWidth="1"/>
    <col min="2827" max="2827" width="11.5703125" style="1" bestFit="1" customWidth="1"/>
    <col min="2828" max="3069" width="5.7109375" style="1"/>
    <col min="3070" max="3070" width="65.7109375" style="1" customWidth="1"/>
    <col min="3071" max="3071" width="3.7109375" style="1" customWidth="1"/>
    <col min="3072" max="3072" width="12.7109375" style="1" customWidth="1"/>
    <col min="3073" max="3073" width="3.7109375" style="1" customWidth="1"/>
    <col min="3074" max="3074" width="12.7109375" style="1" customWidth="1"/>
    <col min="3075" max="3075" width="13.7109375" style="1" customWidth="1"/>
    <col min="3076" max="3082" width="5.7109375" style="1" customWidth="1"/>
    <col min="3083" max="3083" width="11.5703125" style="1" bestFit="1" customWidth="1"/>
    <col min="3084" max="3325" width="5.7109375" style="1"/>
    <col min="3326" max="3326" width="65.7109375" style="1" customWidth="1"/>
    <col min="3327" max="3327" width="3.7109375" style="1" customWidth="1"/>
    <col min="3328" max="3328" width="12.7109375" style="1" customWidth="1"/>
    <col min="3329" max="3329" width="3.7109375" style="1" customWidth="1"/>
    <col min="3330" max="3330" width="12.7109375" style="1" customWidth="1"/>
    <col min="3331" max="3331" width="13.7109375" style="1" customWidth="1"/>
    <col min="3332" max="3338" width="5.7109375" style="1" customWidth="1"/>
    <col min="3339" max="3339" width="11.5703125" style="1" bestFit="1" customWidth="1"/>
    <col min="3340" max="3581" width="5.7109375" style="1"/>
    <col min="3582" max="3582" width="65.7109375" style="1" customWidth="1"/>
    <col min="3583" max="3583" width="3.7109375" style="1" customWidth="1"/>
    <col min="3584" max="3584" width="12.7109375" style="1" customWidth="1"/>
    <col min="3585" max="3585" width="3.7109375" style="1" customWidth="1"/>
    <col min="3586" max="3586" width="12.7109375" style="1" customWidth="1"/>
    <col min="3587" max="3587" width="13.7109375" style="1" customWidth="1"/>
    <col min="3588" max="3594" width="5.7109375" style="1" customWidth="1"/>
    <col min="3595" max="3595" width="11.5703125" style="1" bestFit="1" customWidth="1"/>
    <col min="3596" max="3837" width="5.7109375" style="1"/>
    <col min="3838" max="3838" width="65.7109375" style="1" customWidth="1"/>
    <col min="3839" max="3839" width="3.7109375" style="1" customWidth="1"/>
    <col min="3840" max="3840" width="12.7109375" style="1" customWidth="1"/>
    <col min="3841" max="3841" width="3.7109375" style="1" customWidth="1"/>
    <col min="3842" max="3842" width="12.7109375" style="1" customWidth="1"/>
    <col min="3843" max="3843" width="13.7109375" style="1" customWidth="1"/>
    <col min="3844" max="3850" width="5.7109375" style="1" customWidth="1"/>
    <col min="3851" max="3851" width="11.5703125" style="1" bestFit="1" customWidth="1"/>
    <col min="3852" max="4093" width="5.7109375" style="1"/>
    <col min="4094" max="4094" width="65.7109375" style="1" customWidth="1"/>
    <col min="4095" max="4095" width="3.7109375" style="1" customWidth="1"/>
    <col min="4096" max="4096" width="12.7109375" style="1" customWidth="1"/>
    <col min="4097" max="4097" width="3.7109375" style="1" customWidth="1"/>
    <col min="4098" max="4098" width="12.7109375" style="1" customWidth="1"/>
    <col min="4099" max="4099" width="13.7109375" style="1" customWidth="1"/>
    <col min="4100" max="4106" width="5.7109375" style="1" customWidth="1"/>
    <col min="4107" max="4107" width="11.5703125" style="1" bestFit="1" customWidth="1"/>
    <col min="4108" max="4349" width="5.7109375" style="1"/>
    <col min="4350" max="4350" width="65.7109375" style="1" customWidth="1"/>
    <col min="4351" max="4351" width="3.7109375" style="1" customWidth="1"/>
    <col min="4352" max="4352" width="12.7109375" style="1" customWidth="1"/>
    <col min="4353" max="4353" width="3.7109375" style="1" customWidth="1"/>
    <col min="4354" max="4354" width="12.7109375" style="1" customWidth="1"/>
    <col min="4355" max="4355" width="13.7109375" style="1" customWidth="1"/>
    <col min="4356" max="4362" width="5.7109375" style="1" customWidth="1"/>
    <col min="4363" max="4363" width="11.5703125" style="1" bestFit="1" customWidth="1"/>
    <col min="4364" max="4605" width="5.7109375" style="1"/>
    <col min="4606" max="4606" width="65.7109375" style="1" customWidth="1"/>
    <col min="4607" max="4607" width="3.7109375" style="1" customWidth="1"/>
    <col min="4608" max="4608" width="12.7109375" style="1" customWidth="1"/>
    <col min="4609" max="4609" width="3.7109375" style="1" customWidth="1"/>
    <col min="4610" max="4610" width="12.7109375" style="1" customWidth="1"/>
    <col min="4611" max="4611" width="13.7109375" style="1" customWidth="1"/>
    <col min="4612" max="4618" width="5.7109375" style="1" customWidth="1"/>
    <col min="4619" max="4619" width="11.5703125" style="1" bestFit="1" customWidth="1"/>
    <col min="4620" max="4861" width="5.7109375" style="1"/>
    <col min="4862" max="4862" width="65.7109375" style="1" customWidth="1"/>
    <col min="4863" max="4863" width="3.7109375" style="1" customWidth="1"/>
    <col min="4864" max="4864" width="12.7109375" style="1" customWidth="1"/>
    <col min="4865" max="4865" width="3.7109375" style="1" customWidth="1"/>
    <col min="4866" max="4866" width="12.7109375" style="1" customWidth="1"/>
    <col min="4867" max="4867" width="13.7109375" style="1" customWidth="1"/>
    <col min="4868" max="4874" width="5.7109375" style="1" customWidth="1"/>
    <col min="4875" max="4875" width="11.5703125" style="1" bestFit="1" customWidth="1"/>
    <col min="4876" max="5117" width="5.7109375" style="1"/>
    <col min="5118" max="5118" width="65.7109375" style="1" customWidth="1"/>
    <col min="5119" max="5119" width="3.7109375" style="1" customWidth="1"/>
    <col min="5120" max="5120" width="12.7109375" style="1" customWidth="1"/>
    <col min="5121" max="5121" width="3.7109375" style="1" customWidth="1"/>
    <col min="5122" max="5122" width="12.7109375" style="1" customWidth="1"/>
    <col min="5123" max="5123" width="13.7109375" style="1" customWidth="1"/>
    <col min="5124" max="5130" width="5.7109375" style="1" customWidth="1"/>
    <col min="5131" max="5131" width="11.5703125" style="1" bestFit="1" customWidth="1"/>
    <col min="5132" max="5373" width="5.7109375" style="1"/>
    <col min="5374" max="5374" width="65.7109375" style="1" customWidth="1"/>
    <col min="5375" max="5375" width="3.7109375" style="1" customWidth="1"/>
    <col min="5376" max="5376" width="12.7109375" style="1" customWidth="1"/>
    <col min="5377" max="5377" width="3.7109375" style="1" customWidth="1"/>
    <col min="5378" max="5378" width="12.7109375" style="1" customWidth="1"/>
    <col min="5379" max="5379" width="13.7109375" style="1" customWidth="1"/>
    <col min="5380" max="5386" width="5.7109375" style="1" customWidth="1"/>
    <col min="5387" max="5387" width="11.5703125" style="1" bestFit="1" customWidth="1"/>
    <col min="5388" max="5629" width="5.7109375" style="1"/>
    <col min="5630" max="5630" width="65.7109375" style="1" customWidth="1"/>
    <col min="5631" max="5631" width="3.7109375" style="1" customWidth="1"/>
    <col min="5632" max="5632" width="12.7109375" style="1" customWidth="1"/>
    <col min="5633" max="5633" width="3.7109375" style="1" customWidth="1"/>
    <col min="5634" max="5634" width="12.7109375" style="1" customWidth="1"/>
    <col min="5635" max="5635" width="13.7109375" style="1" customWidth="1"/>
    <col min="5636" max="5642" width="5.7109375" style="1" customWidth="1"/>
    <col min="5643" max="5643" width="11.5703125" style="1" bestFit="1" customWidth="1"/>
    <col min="5644" max="5885" width="5.7109375" style="1"/>
    <col min="5886" max="5886" width="65.7109375" style="1" customWidth="1"/>
    <col min="5887" max="5887" width="3.7109375" style="1" customWidth="1"/>
    <col min="5888" max="5888" width="12.7109375" style="1" customWidth="1"/>
    <col min="5889" max="5889" width="3.7109375" style="1" customWidth="1"/>
    <col min="5890" max="5890" width="12.7109375" style="1" customWidth="1"/>
    <col min="5891" max="5891" width="13.7109375" style="1" customWidth="1"/>
    <col min="5892" max="5898" width="5.7109375" style="1" customWidth="1"/>
    <col min="5899" max="5899" width="11.5703125" style="1" bestFit="1" customWidth="1"/>
    <col min="5900" max="6141" width="5.7109375" style="1"/>
    <col min="6142" max="6142" width="65.7109375" style="1" customWidth="1"/>
    <col min="6143" max="6143" width="3.7109375" style="1" customWidth="1"/>
    <col min="6144" max="6144" width="12.7109375" style="1" customWidth="1"/>
    <col min="6145" max="6145" width="3.7109375" style="1" customWidth="1"/>
    <col min="6146" max="6146" width="12.7109375" style="1" customWidth="1"/>
    <col min="6147" max="6147" width="13.7109375" style="1" customWidth="1"/>
    <col min="6148" max="6154" width="5.7109375" style="1" customWidth="1"/>
    <col min="6155" max="6155" width="11.5703125" style="1" bestFit="1" customWidth="1"/>
    <col min="6156" max="6397" width="5.7109375" style="1"/>
    <col min="6398" max="6398" width="65.7109375" style="1" customWidth="1"/>
    <col min="6399" max="6399" width="3.7109375" style="1" customWidth="1"/>
    <col min="6400" max="6400" width="12.7109375" style="1" customWidth="1"/>
    <col min="6401" max="6401" width="3.7109375" style="1" customWidth="1"/>
    <col min="6402" max="6402" width="12.7109375" style="1" customWidth="1"/>
    <col min="6403" max="6403" width="13.7109375" style="1" customWidth="1"/>
    <col min="6404" max="6410" width="5.7109375" style="1" customWidth="1"/>
    <col min="6411" max="6411" width="11.5703125" style="1" bestFit="1" customWidth="1"/>
    <col min="6412" max="6653" width="5.7109375" style="1"/>
    <col min="6654" max="6654" width="65.7109375" style="1" customWidth="1"/>
    <col min="6655" max="6655" width="3.7109375" style="1" customWidth="1"/>
    <col min="6656" max="6656" width="12.7109375" style="1" customWidth="1"/>
    <col min="6657" max="6657" width="3.7109375" style="1" customWidth="1"/>
    <col min="6658" max="6658" width="12.7109375" style="1" customWidth="1"/>
    <col min="6659" max="6659" width="13.7109375" style="1" customWidth="1"/>
    <col min="6660" max="6666" width="5.7109375" style="1" customWidth="1"/>
    <col min="6667" max="6667" width="11.5703125" style="1" bestFit="1" customWidth="1"/>
    <col min="6668" max="6909" width="5.7109375" style="1"/>
    <col min="6910" max="6910" width="65.7109375" style="1" customWidth="1"/>
    <col min="6911" max="6911" width="3.7109375" style="1" customWidth="1"/>
    <col min="6912" max="6912" width="12.7109375" style="1" customWidth="1"/>
    <col min="6913" max="6913" width="3.7109375" style="1" customWidth="1"/>
    <col min="6914" max="6914" width="12.7109375" style="1" customWidth="1"/>
    <col min="6915" max="6915" width="13.7109375" style="1" customWidth="1"/>
    <col min="6916" max="6922" width="5.7109375" style="1" customWidth="1"/>
    <col min="6923" max="6923" width="11.5703125" style="1" bestFit="1" customWidth="1"/>
    <col min="6924" max="7165" width="5.7109375" style="1"/>
    <col min="7166" max="7166" width="65.7109375" style="1" customWidth="1"/>
    <col min="7167" max="7167" width="3.7109375" style="1" customWidth="1"/>
    <col min="7168" max="7168" width="12.7109375" style="1" customWidth="1"/>
    <col min="7169" max="7169" width="3.7109375" style="1" customWidth="1"/>
    <col min="7170" max="7170" width="12.7109375" style="1" customWidth="1"/>
    <col min="7171" max="7171" width="13.7109375" style="1" customWidth="1"/>
    <col min="7172" max="7178" width="5.7109375" style="1" customWidth="1"/>
    <col min="7179" max="7179" width="11.5703125" style="1" bestFit="1" customWidth="1"/>
    <col min="7180" max="7421" width="5.7109375" style="1"/>
    <col min="7422" max="7422" width="65.7109375" style="1" customWidth="1"/>
    <col min="7423" max="7423" width="3.7109375" style="1" customWidth="1"/>
    <col min="7424" max="7424" width="12.7109375" style="1" customWidth="1"/>
    <col min="7425" max="7425" width="3.7109375" style="1" customWidth="1"/>
    <col min="7426" max="7426" width="12.7109375" style="1" customWidth="1"/>
    <col min="7427" max="7427" width="13.7109375" style="1" customWidth="1"/>
    <col min="7428" max="7434" width="5.7109375" style="1" customWidth="1"/>
    <col min="7435" max="7435" width="11.5703125" style="1" bestFit="1" customWidth="1"/>
    <col min="7436" max="7677" width="5.7109375" style="1"/>
    <col min="7678" max="7678" width="65.7109375" style="1" customWidth="1"/>
    <col min="7679" max="7679" width="3.7109375" style="1" customWidth="1"/>
    <col min="7680" max="7680" width="12.7109375" style="1" customWidth="1"/>
    <col min="7681" max="7681" width="3.7109375" style="1" customWidth="1"/>
    <col min="7682" max="7682" width="12.7109375" style="1" customWidth="1"/>
    <col min="7683" max="7683" width="13.7109375" style="1" customWidth="1"/>
    <col min="7684" max="7690" width="5.7109375" style="1" customWidth="1"/>
    <col min="7691" max="7691" width="11.5703125" style="1" bestFit="1" customWidth="1"/>
    <col min="7692" max="7933" width="5.7109375" style="1"/>
    <col min="7934" max="7934" width="65.7109375" style="1" customWidth="1"/>
    <col min="7935" max="7935" width="3.7109375" style="1" customWidth="1"/>
    <col min="7936" max="7936" width="12.7109375" style="1" customWidth="1"/>
    <col min="7937" max="7937" width="3.7109375" style="1" customWidth="1"/>
    <col min="7938" max="7938" width="12.7109375" style="1" customWidth="1"/>
    <col min="7939" max="7939" width="13.7109375" style="1" customWidth="1"/>
    <col min="7940" max="7946" width="5.7109375" style="1" customWidth="1"/>
    <col min="7947" max="7947" width="11.5703125" style="1" bestFit="1" customWidth="1"/>
    <col min="7948" max="8189" width="5.7109375" style="1"/>
    <col min="8190" max="8190" width="65.7109375" style="1" customWidth="1"/>
    <col min="8191" max="8191" width="3.7109375" style="1" customWidth="1"/>
    <col min="8192" max="8192" width="12.7109375" style="1" customWidth="1"/>
    <col min="8193" max="8193" width="3.7109375" style="1" customWidth="1"/>
    <col min="8194" max="8194" width="12.7109375" style="1" customWidth="1"/>
    <col min="8195" max="8195" width="13.7109375" style="1" customWidth="1"/>
    <col min="8196" max="8202" width="5.7109375" style="1" customWidth="1"/>
    <col min="8203" max="8203" width="11.5703125" style="1" bestFit="1" customWidth="1"/>
    <col min="8204" max="8445" width="5.7109375" style="1"/>
    <col min="8446" max="8446" width="65.7109375" style="1" customWidth="1"/>
    <col min="8447" max="8447" width="3.7109375" style="1" customWidth="1"/>
    <col min="8448" max="8448" width="12.7109375" style="1" customWidth="1"/>
    <col min="8449" max="8449" width="3.7109375" style="1" customWidth="1"/>
    <col min="8450" max="8450" width="12.7109375" style="1" customWidth="1"/>
    <col min="8451" max="8451" width="13.7109375" style="1" customWidth="1"/>
    <col min="8452" max="8458" width="5.7109375" style="1" customWidth="1"/>
    <col min="8459" max="8459" width="11.5703125" style="1" bestFit="1" customWidth="1"/>
    <col min="8460" max="8701" width="5.7109375" style="1"/>
    <col min="8702" max="8702" width="65.7109375" style="1" customWidth="1"/>
    <col min="8703" max="8703" width="3.7109375" style="1" customWidth="1"/>
    <col min="8704" max="8704" width="12.7109375" style="1" customWidth="1"/>
    <col min="8705" max="8705" width="3.7109375" style="1" customWidth="1"/>
    <col min="8706" max="8706" width="12.7109375" style="1" customWidth="1"/>
    <col min="8707" max="8707" width="13.7109375" style="1" customWidth="1"/>
    <col min="8708" max="8714" width="5.7109375" style="1" customWidth="1"/>
    <col min="8715" max="8715" width="11.5703125" style="1" bestFit="1" customWidth="1"/>
    <col min="8716" max="8957" width="5.7109375" style="1"/>
    <col min="8958" max="8958" width="65.7109375" style="1" customWidth="1"/>
    <col min="8959" max="8959" width="3.7109375" style="1" customWidth="1"/>
    <col min="8960" max="8960" width="12.7109375" style="1" customWidth="1"/>
    <col min="8961" max="8961" width="3.7109375" style="1" customWidth="1"/>
    <col min="8962" max="8962" width="12.7109375" style="1" customWidth="1"/>
    <col min="8963" max="8963" width="13.7109375" style="1" customWidth="1"/>
    <col min="8964" max="8970" width="5.7109375" style="1" customWidth="1"/>
    <col min="8971" max="8971" width="11.5703125" style="1" bestFit="1" customWidth="1"/>
    <col min="8972" max="9213" width="5.7109375" style="1"/>
    <col min="9214" max="9214" width="65.7109375" style="1" customWidth="1"/>
    <col min="9215" max="9215" width="3.7109375" style="1" customWidth="1"/>
    <col min="9216" max="9216" width="12.7109375" style="1" customWidth="1"/>
    <col min="9217" max="9217" width="3.7109375" style="1" customWidth="1"/>
    <col min="9218" max="9218" width="12.7109375" style="1" customWidth="1"/>
    <col min="9219" max="9219" width="13.7109375" style="1" customWidth="1"/>
    <col min="9220" max="9226" width="5.7109375" style="1" customWidth="1"/>
    <col min="9227" max="9227" width="11.5703125" style="1" bestFit="1" customWidth="1"/>
    <col min="9228" max="9469" width="5.7109375" style="1"/>
    <col min="9470" max="9470" width="65.7109375" style="1" customWidth="1"/>
    <col min="9471" max="9471" width="3.7109375" style="1" customWidth="1"/>
    <col min="9472" max="9472" width="12.7109375" style="1" customWidth="1"/>
    <col min="9473" max="9473" width="3.7109375" style="1" customWidth="1"/>
    <col min="9474" max="9474" width="12.7109375" style="1" customWidth="1"/>
    <col min="9475" max="9475" width="13.7109375" style="1" customWidth="1"/>
    <col min="9476" max="9482" width="5.7109375" style="1" customWidth="1"/>
    <col min="9483" max="9483" width="11.5703125" style="1" bestFit="1" customWidth="1"/>
    <col min="9484" max="9725" width="5.7109375" style="1"/>
    <col min="9726" max="9726" width="65.7109375" style="1" customWidth="1"/>
    <col min="9727" max="9727" width="3.7109375" style="1" customWidth="1"/>
    <col min="9728" max="9728" width="12.7109375" style="1" customWidth="1"/>
    <col min="9729" max="9729" width="3.7109375" style="1" customWidth="1"/>
    <col min="9730" max="9730" width="12.7109375" style="1" customWidth="1"/>
    <col min="9731" max="9731" width="13.7109375" style="1" customWidth="1"/>
    <col min="9732" max="9738" width="5.7109375" style="1" customWidth="1"/>
    <col min="9739" max="9739" width="11.5703125" style="1" bestFit="1" customWidth="1"/>
    <col min="9740" max="9981" width="5.7109375" style="1"/>
    <col min="9982" max="9982" width="65.7109375" style="1" customWidth="1"/>
    <col min="9983" max="9983" width="3.7109375" style="1" customWidth="1"/>
    <col min="9984" max="9984" width="12.7109375" style="1" customWidth="1"/>
    <col min="9985" max="9985" width="3.7109375" style="1" customWidth="1"/>
    <col min="9986" max="9986" width="12.7109375" style="1" customWidth="1"/>
    <col min="9987" max="9987" width="13.7109375" style="1" customWidth="1"/>
    <col min="9988" max="9994" width="5.7109375" style="1" customWidth="1"/>
    <col min="9995" max="9995" width="11.5703125" style="1" bestFit="1" customWidth="1"/>
    <col min="9996" max="10237" width="5.7109375" style="1"/>
    <col min="10238" max="10238" width="65.7109375" style="1" customWidth="1"/>
    <col min="10239" max="10239" width="3.7109375" style="1" customWidth="1"/>
    <col min="10240" max="10240" width="12.7109375" style="1" customWidth="1"/>
    <col min="10241" max="10241" width="3.7109375" style="1" customWidth="1"/>
    <col min="10242" max="10242" width="12.7109375" style="1" customWidth="1"/>
    <col min="10243" max="10243" width="13.7109375" style="1" customWidth="1"/>
    <col min="10244" max="10250" width="5.7109375" style="1" customWidth="1"/>
    <col min="10251" max="10251" width="11.5703125" style="1" bestFit="1" customWidth="1"/>
    <col min="10252" max="10493" width="5.7109375" style="1"/>
    <col min="10494" max="10494" width="65.7109375" style="1" customWidth="1"/>
    <col min="10495" max="10495" width="3.7109375" style="1" customWidth="1"/>
    <col min="10496" max="10496" width="12.7109375" style="1" customWidth="1"/>
    <col min="10497" max="10497" width="3.7109375" style="1" customWidth="1"/>
    <col min="10498" max="10498" width="12.7109375" style="1" customWidth="1"/>
    <col min="10499" max="10499" width="13.7109375" style="1" customWidth="1"/>
    <col min="10500" max="10506" width="5.7109375" style="1" customWidth="1"/>
    <col min="10507" max="10507" width="11.5703125" style="1" bestFit="1" customWidth="1"/>
    <col min="10508" max="10749" width="5.7109375" style="1"/>
    <col min="10750" max="10750" width="65.7109375" style="1" customWidth="1"/>
    <col min="10751" max="10751" width="3.7109375" style="1" customWidth="1"/>
    <col min="10752" max="10752" width="12.7109375" style="1" customWidth="1"/>
    <col min="10753" max="10753" width="3.7109375" style="1" customWidth="1"/>
    <col min="10754" max="10754" width="12.7109375" style="1" customWidth="1"/>
    <col min="10755" max="10755" width="13.7109375" style="1" customWidth="1"/>
    <col min="10756" max="10762" width="5.7109375" style="1" customWidth="1"/>
    <col min="10763" max="10763" width="11.5703125" style="1" bestFit="1" customWidth="1"/>
    <col min="10764" max="11005" width="5.7109375" style="1"/>
    <col min="11006" max="11006" width="65.7109375" style="1" customWidth="1"/>
    <col min="11007" max="11007" width="3.7109375" style="1" customWidth="1"/>
    <col min="11008" max="11008" width="12.7109375" style="1" customWidth="1"/>
    <col min="11009" max="11009" width="3.7109375" style="1" customWidth="1"/>
    <col min="11010" max="11010" width="12.7109375" style="1" customWidth="1"/>
    <col min="11011" max="11011" width="13.7109375" style="1" customWidth="1"/>
    <col min="11012" max="11018" width="5.7109375" style="1" customWidth="1"/>
    <col min="11019" max="11019" width="11.5703125" style="1" bestFit="1" customWidth="1"/>
    <col min="11020" max="11261" width="5.7109375" style="1"/>
    <col min="11262" max="11262" width="65.7109375" style="1" customWidth="1"/>
    <col min="11263" max="11263" width="3.7109375" style="1" customWidth="1"/>
    <col min="11264" max="11264" width="12.7109375" style="1" customWidth="1"/>
    <col min="11265" max="11265" width="3.7109375" style="1" customWidth="1"/>
    <col min="11266" max="11266" width="12.7109375" style="1" customWidth="1"/>
    <col min="11267" max="11267" width="13.7109375" style="1" customWidth="1"/>
    <col min="11268" max="11274" width="5.7109375" style="1" customWidth="1"/>
    <col min="11275" max="11275" width="11.5703125" style="1" bestFit="1" customWidth="1"/>
    <col min="11276" max="11517" width="5.7109375" style="1"/>
    <col min="11518" max="11518" width="65.7109375" style="1" customWidth="1"/>
    <col min="11519" max="11519" width="3.7109375" style="1" customWidth="1"/>
    <col min="11520" max="11520" width="12.7109375" style="1" customWidth="1"/>
    <col min="11521" max="11521" width="3.7109375" style="1" customWidth="1"/>
    <col min="11522" max="11522" width="12.7109375" style="1" customWidth="1"/>
    <col min="11523" max="11523" width="13.7109375" style="1" customWidth="1"/>
    <col min="11524" max="11530" width="5.7109375" style="1" customWidth="1"/>
    <col min="11531" max="11531" width="11.5703125" style="1" bestFit="1" customWidth="1"/>
    <col min="11532" max="11773" width="5.7109375" style="1"/>
    <col min="11774" max="11774" width="65.7109375" style="1" customWidth="1"/>
    <col min="11775" max="11775" width="3.7109375" style="1" customWidth="1"/>
    <col min="11776" max="11776" width="12.7109375" style="1" customWidth="1"/>
    <col min="11777" max="11777" width="3.7109375" style="1" customWidth="1"/>
    <col min="11778" max="11778" width="12.7109375" style="1" customWidth="1"/>
    <col min="11779" max="11779" width="13.7109375" style="1" customWidth="1"/>
    <col min="11780" max="11786" width="5.7109375" style="1" customWidth="1"/>
    <col min="11787" max="11787" width="11.5703125" style="1" bestFit="1" customWidth="1"/>
    <col min="11788" max="12029" width="5.7109375" style="1"/>
    <col min="12030" max="12030" width="65.7109375" style="1" customWidth="1"/>
    <col min="12031" max="12031" width="3.7109375" style="1" customWidth="1"/>
    <col min="12032" max="12032" width="12.7109375" style="1" customWidth="1"/>
    <col min="12033" max="12033" width="3.7109375" style="1" customWidth="1"/>
    <col min="12034" max="12034" width="12.7109375" style="1" customWidth="1"/>
    <col min="12035" max="12035" width="13.7109375" style="1" customWidth="1"/>
    <col min="12036" max="12042" width="5.7109375" style="1" customWidth="1"/>
    <col min="12043" max="12043" width="11.5703125" style="1" bestFit="1" customWidth="1"/>
    <col min="12044" max="12285" width="5.7109375" style="1"/>
    <col min="12286" max="12286" width="65.7109375" style="1" customWidth="1"/>
    <col min="12287" max="12287" width="3.7109375" style="1" customWidth="1"/>
    <col min="12288" max="12288" width="12.7109375" style="1" customWidth="1"/>
    <col min="12289" max="12289" width="3.7109375" style="1" customWidth="1"/>
    <col min="12290" max="12290" width="12.7109375" style="1" customWidth="1"/>
    <col min="12291" max="12291" width="13.7109375" style="1" customWidth="1"/>
    <col min="12292" max="12298" width="5.7109375" style="1" customWidth="1"/>
    <col min="12299" max="12299" width="11.5703125" style="1" bestFit="1" customWidth="1"/>
    <col min="12300" max="12541" width="5.7109375" style="1"/>
    <col min="12542" max="12542" width="65.7109375" style="1" customWidth="1"/>
    <col min="12543" max="12543" width="3.7109375" style="1" customWidth="1"/>
    <col min="12544" max="12544" width="12.7109375" style="1" customWidth="1"/>
    <col min="12545" max="12545" width="3.7109375" style="1" customWidth="1"/>
    <col min="12546" max="12546" width="12.7109375" style="1" customWidth="1"/>
    <col min="12547" max="12547" width="13.7109375" style="1" customWidth="1"/>
    <col min="12548" max="12554" width="5.7109375" style="1" customWidth="1"/>
    <col min="12555" max="12555" width="11.5703125" style="1" bestFit="1" customWidth="1"/>
    <col min="12556" max="12797" width="5.7109375" style="1"/>
    <col min="12798" max="12798" width="65.7109375" style="1" customWidth="1"/>
    <col min="12799" max="12799" width="3.7109375" style="1" customWidth="1"/>
    <col min="12800" max="12800" width="12.7109375" style="1" customWidth="1"/>
    <col min="12801" max="12801" width="3.7109375" style="1" customWidth="1"/>
    <col min="12802" max="12802" width="12.7109375" style="1" customWidth="1"/>
    <col min="12803" max="12803" width="13.7109375" style="1" customWidth="1"/>
    <col min="12804" max="12810" width="5.7109375" style="1" customWidth="1"/>
    <col min="12811" max="12811" width="11.5703125" style="1" bestFit="1" customWidth="1"/>
    <col min="12812" max="13053" width="5.7109375" style="1"/>
    <col min="13054" max="13054" width="65.7109375" style="1" customWidth="1"/>
    <col min="13055" max="13055" width="3.7109375" style="1" customWidth="1"/>
    <col min="13056" max="13056" width="12.7109375" style="1" customWidth="1"/>
    <col min="13057" max="13057" width="3.7109375" style="1" customWidth="1"/>
    <col min="13058" max="13058" width="12.7109375" style="1" customWidth="1"/>
    <col min="13059" max="13059" width="13.7109375" style="1" customWidth="1"/>
    <col min="13060" max="13066" width="5.7109375" style="1" customWidth="1"/>
    <col min="13067" max="13067" width="11.5703125" style="1" bestFit="1" customWidth="1"/>
    <col min="13068" max="13309" width="5.7109375" style="1"/>
    <col min="13310" max="13310" width="65.7109375" style="1" customWidth="1"/>
    <col min="13311" max="13311" width="3.7109375" style="1" customWidth="1"/>
    <col min="13312" max="13312" width="12.7109375" style="1" customWidth="1"/>
    <col min="13313" max="13313" width="3.7109375" style="1" customWidth="1"/>
    <col min="13314" max="13314" width="12.7109375" style="1" customWidth="1"/>
    <col min="13315" max="13315" width="13.7109375" style="1" customWidth="1"/>
    <col min="13316" max="13322" width="5.7109375" style="1" customWidth="1"/>
    <col min="13323" max="13323" width="11.5703125" style="1" bestFit="1" customWidth="1"/>
    <col min="13324" max="13565" width="5.7109375" style="1"/>
    <col min="13566" max="13566" width="65.7109375" style="1" customWidth="1"/>
    <col min="13567" max="13567" width="3.7109375" style="1" customWidth="1"/>
    <col min="13568" max="13568" width="12.7109375" style="1" customWidth="1"/>
    <col min="13569" max="13569" width="3.7109375" style="1" customWidth="1"/>
    <col min="13570" max="13570" width="12.7109375" style="1" customWidth="1"/>
    <col min="13571" max="13571" width="13.7109375" style="1" customWidth="1"/>
    <col min="13572" max="13578" width="5.7109375" style="1" customWidth="1"/>
    <col min="13579" max="13579" width="11.5703125" style="1" bestFit="1" customWidth="1"/>
    <col min="13580" max="13821" width="5.7109375" style="1"/>
    <col min="13822" max="13822" width="65.7109375" style="1" customWidth="1"/>
    <col min="13823" max="13823" width="3.7109375" style="1" customWidth="1"/>
    <col min="13824" max="13824" width="12.7109375" style="1" customWidth="1"/>
    <col min="13825" max="13825" width="3.7109375" style="1" customWidth="1"/>
    <col min="13826" max="13826" width="12.7109375" style="1" customWidth="1"/>
    <col min="13827" max="13827" width="13.7109375" style="1" customWidth="1"/>
    <col min="13828" max="13834" width="5.7109375" style="1" customWidth="1"/>
    <col min="13835" max="13835" width="11.5703125" style="1" bestFit="1" customWidth="1"/>
    <col min="13836" max="14077" width="5.7109375" style="1"/>
    <col min="14078" max="14078" width="65.7109375" style="1" customWidth="1"/>
    <col min="14079" max="14079" width="3.7109375" style="1" customWidth="1"/>
    <col min="14080" max="14080" width="12.7109375" style="1" customWidth="1"/>
    <col min="14081" max="14081" width="3.7109375" style="1" customWidth="1"/>
    <col min="14082" max="14082" width="12.7109375" style="1" customWidth="1"/>
    <col min="14083" max="14083" width="13.7109375" style="1" customWidth="1"/>
    <col min="14084" max="14090" width="5.7109375" style="1" customWidth="1"/>
    <col min="14091" max="14091" width="11.5703125" style="1" bestFit="1" customWidth="1"/>
    <col min="14092" max="14333" width="5.7109375" style="1"/>
    <col min="14334" max="14334" width="65.7109375" style="1" customWidth="1"/>
    <col min="14335" max="14335" width="3.7109375" style="1" customWidth="1"/>
    <col min="14336" max="14336" width="12.7109375" style="1" customWidth="1"/>
    <col min="14337" max="14337" width="3.7109375" style="1" customWidth="1"/>
    <col min="14338" max="14338" width="12.7109375" style="1" customWidth="1"/>
    <col min="14339" max="14339" width="13.7109375" style="1" customWidth="1"/>
    <col min="14340" max="14346" width="5.7109375" style="1" customWidth="1"/>
    <col min="14347" max="14347" width="11.5703125" style="1" bestFit="1" customWidth="1"/>
    <col min="14348" max="14589" width="5.7109375" style="1"/>
    <col min="14590" max="14590" width="65.7109375" style="1" customWidth="1"/>
    <col min="14591" max="14591" width="3.7109375" style="1" customWidth="1"/>
    <col min="14592" max="14592" width="12.7109375" style="1" customWidth="1"/>
    <col min="14593" max="14593" width="3.7109375" style="1" customWidth="1"/>
    <col min="14594" max="14594" width="12.7109375" style="1" customWidth="1"/>
    <col min="14595" max="14595" width="13.7109375" style="1" customWidth="1"/>
    <col min="14596" max="14602" width="5.7109375" style="1" customWidth="1"/>
    <col min="14603" max="14603" width="11.5703125" style="1" bestFit="1" customWidth="1"/>
    <col min="14604" max="14845" width="5.7109375" style="1"/>
    <col min="14846" max="14846" width="65.7109375" style="1" customWidth="1"/>
    <col min="14847" max="14847" width="3.7109375" style="1" customWidth="1"/>
    <col min="14848" max="14848" width="12.7109375" style="1" customWidth="1"/>
    <col min="14849" max="14849" width="3.7109375" style="1" customWidth="1"/>
    <col min="14850" max="14850" width="12.7109375" style="1" customWidth="1"/>
    <col min="14851" max="14851" width="13.7109375" style="1" customWidth="1"/>
    <col min="14852" max="14858" width="5.7109375" style="1" customWidth="1"/>
    <col min="14859" max="14859" width="11.5703125" style="1" bestFit="1" customWidth="1"/>
    <col min="14860" max="15101" width="5.7109375" style="1"/>
    <col min="15102" max="15102" width="65.7109375" style="1" customWidth="1"/>
    <col min="15103" max="15103" width="3.7109375" style="1" customWidth="1"/>
    <col min="15104" max="15104" width="12.7109375" style="1" customWidth="1"/>
    <col min="15105" max="15105" width="3.7109375" style="1" customWidth="1"/>
    <col min="15106" max="15106" width="12.7109375" style="1" customWidth="1"/>
    <col min="15107" max="15107" width="13.7109375" style="1" customWidth="1"/>
    <col min="15108" max="15114" width="5.7109375" style="1" customWidth="1"/>
    <col min="15115" max="15115" width="11.5703125" style="1" bestFit="1" customWidth="1"/>
    <col min="15116" max="15357" width="5.7109375" style="1"/>
    <col min="15358" max="15358" width="65.7109375" style="1" customWidth="1"/>
    <col min="15359" max="15359" width="3.7109375" style="1" customWidth="1"/>
    <col min="15360" max="15360" width="12.7109375" style="1" customWidth="1"/>
    <col min="15361" max="15361" width="3.7109375" style="1" customWidth="1"/>
    <col min="15362" max="15362" width="12.7109375" style="1" customWidth="1"/>
    <col min="15363" max="15363" width="13.7109375" style="1" customWidth="1"/>
    <col min="15364" max="15370" width="5.7109375" style="1" customWidth="1"/>
    <col min="15371" max="15371" width="11.5703125" style="1" bestFit="1" customWidth="1"/>
    <col min="15372" max="15613" width="5.7109375" style="1"/>
    <col min="15614" max="15614" width="65.7109375" style="1" customWidth="1"/>
    <col min="15615" max="15615" width="3.7109375" style="1" customWidth="1"/>
    <col min="15616" max="15616" width="12.7109375" style="1" customWidth="1"/>
    <col min="15617" max="15617" width="3.7109375" style="1" customWidth="1"/>
    <col min="15618" max="15618" width="12.7109375" style="1" customWidth="1"/>
    <col min="15619" max="15619" width="13.7109375" style="1" customWidth="1"/>
    <col min="15620" max="15626" width="5.7109375" style="1" customWidth="1"/>
    <col min="15627" max="15627" width="11.5703125" style="1" bestFit="1" customWidth="1"/>
    <col min="15628" max="15869" width="5.7109375" style="1"/>
    <col min="15870" max="15870" width="65.7109375" style="1" customWidth="1"/>
    <col min="15871" max="15871" width="3.7109375" style="1" customWidth="1"/>
    <col min="15872" max="15872" width="12.7109375" style="1" customWidth="1"/>
    <col min="15873" max="15873" width="3.7109375" style="1" customWidth="1"/>
    <col min="15874" max="15874" width="12.7109375" style="1" customWidth="1"/>
    <col min="15875" max="15875" width="13.7109375" style="1" customWidth="1"/>
    <col min="15876" max="15882" width="5.7109375" style="1" customWidth="1"/>
    <col min="15883" max="15883" width="11.5703125" style="1" bestFit="1" customWidth="1"/>
    <col min="15884" max="16125" width="5.7109375" style="1"/>
    <col min="16126" max="16126" width="65.7109375" style="1" customWidth="1"/>
    <col min="16127" max="16127" width="3.7109375" style="1" customWidth="1"/>
    <col min="16128" max="16128" width="12.7109375" style="1" customWidth="1"/>
    <col min="16129" max="16129" width="3.7109375" style="1" customWidth="1"/>
    <col min="16130" max="16130" width="12.7109375" style="1" customWidth="1"/>
    <col min="16131" max="16131" width="13.7109375" style="1" customWidth="1"/>
    <col min="16132" max="16138" width="5.7109375" style="1" customWidth="1"/>
    <col min="16139" max="16139" width="11.5703125" style="1" bestFit="1" customWidth="1"/>
    <col min="16140" max="16384" width="5.7109375" style="1"/>
  </cols>
  <sheetData>
    <row r="1" spans="1:11" ht="15" customHeight="1">
      <c r="A1" s="64" t="s">
        <v>0</v>
      </c>
      <c r="B1" s="64"/>
      <c r="C1" s="64"/>
    </row>
    <row r="2" spans="1:11" ht="15" customHeight="1">
      <c r="A2" s="64" t="s">
        <v>1</v>
      </c>
      <c r="B2" s="64"/>
      <c r="C2" s="64"/>
    </row>
    <row r="3" spans="1:11" ht="15" customHeight="1">
      <c r="A3" s="2" t="s">
        <v>2</v>
      </c>
      <c r="B3" s="2"/>
      <c r="C3" s="2"/>
    </row>
    <row r="4" spans="1:11" ht="15" customHeight="1">
      <c r="A4" s="3" t="s">
        <v>3</v>
      </c>
      <c r="B4" s="3"/>
      <c r="C4" s="3"/>
    </row>
    <row r="5" spans="1:11" ht="15" customHeight="1">
      <c r="A5" s="4">
        <v>43190</v>
      </c>
      <c r="B5" s="5"/>
      <c r="C5" s="5"/>
    </row>
    <row r="6" spans="1:11" ht="15" customHeight="1">
      <c r="A6" s="65" t="s">
        <v>4</v>
      </c>
      <c r="B6" s="65"/>
      <c r="C6" s="65"/>
    </row>
    <row r="7" spans="1:11" ht="15" customHeight="1" thickBot="1">
      <c r="A7" s="6"/>
      <c r="B7" s="6"/>
      <c r="C7" s="6"/>
    </row>
    <row r="8" spans="1:11" ht="15" customHeight="1" thickTop="1">
      <c r="A8" s="7"/>
      <c r="B8" s="7"/>
      <c r="C8" s="7"/>
    </row>
    <row r="9" spans="1:11" ht="15" customHeight="1">
      <c r="A9" s="8" t="s">
        <v>5</v>
      </c>
      <c r="B9" s="9"/>
    </row>
    <row r="10" spans="1:11" ht="5.0999999999999996" customHeight="1">
      <c r="A10" s="11"/>
      <c r="B10" s="12"/>
      <c r="C10" s="12"/>
    </row>
    <row r="11" spans="1:11" ht="15" customHeight="1">
      <c r="A11" s="1" t="s">
        <v>6</v>
      </c>
      <c r="B11" s="13"/>
      <c r="C11" s="14"/>
    </row>
    <row r="12" spans="1:11" ht="15" customHeight="1">
      <c r="A12" s="15" t="s">
        <v>7</v>
      </c>
      <c r="B12" s="16"/>
      <c r="C12" s="17">
        <v>583410886.9000001</v>
      </c>
    </row>
    <row r="13" spans="1:11" ht="15" customHeight="1">
      <c r="A13" s="15" t="s">
        <v>8</v>
      </c>
      <c r="B13" s="16"/>
      <c r="C13" s="17">
        <v>66893957.810000002</v>
      </c>
      <c r="K13" s="18"/>
    </row>
    <row r="14" spans="1:11" ht="15" customHeight="1">
      <c r="A14" s="15" t="s">
        <v>9</v>
      </c>
      <c r="B14" s="16"/>
      <c r="C14" s="17">
        <v>1625419227.8199999</v>
      </c>
      <c r="K14" s="19"/>
    </row>
    <row r="15" spans="1:11" ht="15" customHeight="1">
      <c r="B15" s="16"/>
      <c r="C15" s="20">
        <f>SUM(C12:C14)</f>
        <v>2275724072.5299997</v>
      </c>
      <c r="K15" s="21"/>
    </row>
    <row r="16" spans="1:11" ht="15" customHeight="1">
      <c r="A16" s="1" t="s">
        <v>10</v>
      </c>
      <c r="B16" s="16"/>
      <c r="K16" s="18"/>
    </row>
    <row r="17" spans="1:11" ht="15" customHeight="1">
      <c r="A17" s="1" t="s">
        <v>11</v>
      </c>
      <c r="B17" s="16"/>
      <c r="C17" s="10">
        <v>3772299.9600000009</v>
      </c>
      <c r="K17" s="21"/>
    </row>
    <row r="18" spans="1:11" ht="15" customHeight="1">
      <c r="A18" s="1" t="s">
        <v>12</v>
      </c>
      <c r="B18" s="16"/>
      <c r="C18" s="10">
        <v>270288.58000001311</v>
      </c>
      <c r="K18" s="22"/>
    </row>
    <row r="19" spans="1:11" ht="15" customHeight="1">
      <c r="A19" s="23" t="s">
        <v>13</v>
      </c>
      <c r="B19" s="16"/>
      <c r="C19" s="10">
        <v>31896131.25999999</v>
      </c>
      <c r="K19" s="22"/>
    </row>
    <row r="20" spans="1:11" ht="15" customHeight="1">
      <c r="B20" s="16"/>
      <c r="C20" s="20">
        <f>SUM(C17:C19)</f>
        <v>35938719.800000004</v>
      </c>
      <c r="K20" s="24"/>
    </row>
    <row r="21" spans="1:11" ht="15.75" customHeight="1">
      <c r="A21" s="1" t="s">
        <v>14</v>
      </c>
      <c r="B21" s="16"/>
      <c r="C21" s="17"/>
    </row>
    <row r="22" spans="1:11" ht="15" customHeight="1">
      <c r="A22" s="23" t="s">
        <v>15</v>
      </c>
      <c r="B22" s="16"/>
      <c r="C22" s="17">
        <v>29108235.690000001</v>
      </c>
    </row>
    <row r="23" spans="1:11" ht="15.75" customHeight="1" thickBot="1">
      <c r="A23" s="25" t="s">
        <v>16</v>
      </c>
      <c r="B23" s="26"/>
      <c r="C23" s="27">
        <f>+C15+C20+C22</f>
        <v>2340771028.02</v>
      </c>
    </row>
    <row r="24" spans="1:11" ht="15" customHeight="1" thickTop="1">
      <c r="B24" s="28"/>
      <c r="C24" s="1"/>
    </row>
    <row r="25" spans="1:11" ht="15" customHeight="1">
      <c r="A25" s="29" t="s">
        <v>17</v>
      </c>
      <c r="B25" s="28"/>
      <c r="C25" s="1"/>
    </row>
    <row r="26" spans="1:11" ht="4.5" customHeight="1">
      <c r="A26" s="11"/>
      <c r="B26" s="11"/>
      <c r="C26" s="11"/>
    </row>
    <row r="27" spans="1:11" ht="15" customHeight="1">
      <c r="A27" s="15" t="s">
        <v>18</v>
      </c>
      <c r="B27" s="26"/>
      <c r="C27" s="17">
        <v>1651261915.3799999</v>
      </c>
    </row>
    <row r="28" spans="1:11" ht="15" customHeight="1">
      <c r="A28" s="15" t="s">
        <v>19</v>
      </c>
      <c r="B28" s="30"/>
      <c r="C28" s="10">
        <v>170545162.34999999</v>
      </c>
    </row>
    <row r="29" spans="1:11" ht="15" customHeight="1">
      <c r="A29" s="15" t="s">
        <v>20</v>
      </c>
      <c r="B29" s="30"/>
      <c r="C29" s="10">
        <v>201488356.24000001</v>
      </c>
    </row>
    <row r="30" spans="1:11" ht="15" customHeight="1">
      <c r="A30" s="15" t="s">
        <v>21</v>
      </c>
      <c r="B30" s="30"/>
      <c r="C30" s="10">
        <v>13053600.109999999</v>
      </c>
    </row>
    <row r="31" spans="1:11" ht="15" customHeight="1">
      <c r="B31" s="30"/>
      <c r="C31" s="20">
        <f>SUM(C27:C30)</f>
        <v>2036349034.0799997</v>
      </c>
    </row>
    <row r="32" spans="1:11" ht="15" customHeight="1">
      <c r="A32" s="1" t="s">
        <v>22</v>
      </c>
      <c r="B32" s="30"/>
      <c r="C32" s="17"/>
    </row>
    <row r="33" spans="1:6" ht="15" customHeight="1">
      <c r="A33" s="1" t="s">
        <v>23</v>
      </c>
      <c r="B33" s="30"/>
      <c r="C33" s="10">
        <v>28370526.240000002</v>
      </c>
    </row>
    <row r="34" spans="1:6" ht="15" customHeight="1">
      <c r="A34" s="1" t="s">
        <v>24</v>
      </c>
      <c r="B34" s="30"/>
      <c r="C34" s="10">
        <v>6073339.0600000005</v>
      </c>
    </row>
    <row r="35" spans="1:6" ht="15" customHeight="1">
      <c r="A35" s="1" t="s">
        <v>25</v>
      </c>
      <c r="B35" s="30"/>
      <c r="C35" s="10">
        <v>8350812.8999999994</v>
      </c>
    </row>
    <row r="36" spans="1:6" ht="15" customHeight="1">
      <c r="B36" s="30"/>
      <c r="C36" s="20">
        <f>SUM(C33:C35)</f>
        <v>42794678.200000003</v>
      </c>
    </row>
    <row r="37" spans="1:6" ht="15" customHeight="1">
      <c r="A37" s="31" t="s">
        <v>26</v>
      </c>
      <c r="B37" s="30"/>
      <c r="C37" s="20">
        <f>+C31+C36</f>
        <v>2079143712.2799997</v>
      </c>
    </row>
    <row r="38" spans="1:6" ht="3" customHeight="1">
      <c r="A38" s="32"/>
      <c r="B38" s="30"/>
      <c r="C38" s="17"/>
    </row>
    <row r="39" spans="1:6" ht="15" customHeight="1">
      <c r="A39" s="1" t="s">
        <v>27</v>
      </c>
      <c r="B39" s="30"/>
      <c r="C39" s="33">
        <v>583.45000001788139</v>
      </c>
    </row>
    <row r="40" spans="1:6" ht="9.9499999999999993" customHeight="1">
      <c r="B40" s="30"/>
    </row>
    <row r="41" spans="1:6" ht="15" customHeight="1">
      <c r="A41" s="1" t="s">
        <v>28</v>
      </c>
      <c r="B41" s="30"/>
    </row>
    <row r="42" spans="1:6" ht="15" customHeight="1">
      <c r="A42" s="1" t="s">
        <v>29</v>
      </c>
      <c r="B42" s="30"/>
      <c r="C42" s="34">
        <v>146949600</v>
      </c>
    </row>
    <row r="43" spans="1:6" ht="12.75" customHeight="1">
      <c r="A43" s="1" t="s">
        <v>30</v>
      </c>
      <c r="B43" s="30"/>
      <c r="C43" s="1"/>
    </row>
    <row r="44" spans="1:6" ht="12.75" customHeight="1">
      <c r="A44" s="1" t="s">
        <v>31</v>
      </c>
      <c r="B44" s="30"/>
      <c r="C44" s="34">
        <v>114677132.31</v>
      </c>
    </row>
    <row r="45" spans="1:6" ht="15" customHeight="1">
      <c r="A45" s="25" t="s">
        <v>32</v>
      </c>
      <c r="B45" s="30"/>
      <c r="C45" s="20">
        <f>SUM(C42:C44)</f>
        <v>261626732.31</v>
      </c>
    </row>
    <row r="46" spans="1:6" ht="15" customHeight="1" thickBot="1">
      <c r="A46" s="31" t="s">
        <v>33</v>
      </c>
      <c r="B46" s="26"/>
      <c r="C46" s="27">
        <f>+C37+C39+C45</f>
        <v>2340771028.04</v>
      </c>
      <c r="F46" s="35">
        <f>IF(C23-C46&lt;&gt;0,C23-C46,"")</f>
        <v>-1.9999980926513672E-2</v>
      </c>
    </row>
    <row r="47" spans="1:6" ht="15" customHeight="1" thickTop="1" thickBot="1">
      <c r="A47" s="6"/>
      <c r="B47" s="6"/>
      <c r="C47" s="6"/>
      <c r="D47" s="36"/>
    </row>
    <row r="48" spans="1:6" ht="15" customHeight="1" thickTop="1">
      <c r="A48" s="7"/>
      <c r="B48" s="7"/>
      <c r="C48" s="7"/>
      <c r="D48" s="36"/>
    </row>
    <row r="49" spans="1:4" ht="15" customHeight="1">
      <c r="A49" s="7"/>
      <c r="B49" s="7"/>
      <c r="C49" s="7"/>
      <c r="D49" s="36"/>
    </row>
    <row r="50" spans="1:4" ht="15" customHeight="1">
      <c r="A50" s="7"/>
      <c r="B50" s="7"/>
      <c r="C50" s="7"/>
      <c r="D50" s="36"/>
    </row>
    <row r="51" spans="1:4" ht="15" customHeight="1">
      <c r="A51" s="7"/>
      <c r="B51" s="7"/>
      <c r="C51" s="7"/>
      <c r="D51" s="36"/>
    </row>
    <row r="52" spans="1:4" ht="15" customHeight="1">
      <c r="A52" s="7"/>
      <c r="B52" s="7"/>
      <c r="C52" s="7"/>
      <c r="D52" s="36"/>
    </row>
    <row r="53" spans="1:4" ht="15" customHeight="1">
      <c r="A53" s="66" t="s">
        <v>34</v>
      </c>
      <c r="B53" s="66"/>
      <c r="C53" s="66"/>
      <c r="D53" s="36"/>
    </row>
    <row r="54" spans="1:4" ht="15" customHeight="1">
      <c r="A54" s="67" t="s">
        <v>35</v>
      </c>
      <c r="B54" s="67"/>
      <c r="C54" s="67"/>
      <c r="D54" s="36"/>
    </row>
    <row r="55" spans="1:4" ht="15" customHeight="1">
      <c r="C55" s="1"/>
      <c r="D55" s="36"/>
    </row>
    <row r="56" spans="1:4" ht="15" customHeight="1">
      <c r="C56" s="1"/>
      <c r="D56" s="36"/>
    </row>
    <row r="57" spans="1:4" ht="15" customHeight="1">
      <c r="C57" s="1"/>
      <c r="D57" s="36"/>
    </row>
    <row r="58" spans="1:4" ht="15" customHeight="1">
      <c r="C58" s="1"/>
      <c r="D58" s="36"/>
    </row>
    <row r="59" spans="1:4" ht="15" customHeight="1">
      <c r="C59" s="1"/>
      <c r="D59" s="36"/>
    </row>
    <row r="60" spans="1:4" ht="15" customHeight="1">
      <c r="C60" s="1"/>
      <c r="D60" s="36"/>
    </row>
    <row r="61" spans="1:4" ht="15" customHeight="1">
      <c r="C61" s="1"/>
      <c r="D61" s="36"/>
    </row>
    <row r="62" spans="1:4" ht="15" customHeight="1">
      <c r="C62" s="1"/>
      <c r="D62" s="36"/>
    </row>
    <row r="63" spans="1:4" ht="15" customHeight="1">
      <c r="C63" s="1"/>
      <c r="D63" s="36"/>
    </row>
    <row r="64" spans="1:4" ht="15" customHeight="1">
      <c r="C64" s="1"/>
      <c r="D64" s="36"/>
    </row>
    <row r="65" spans="1:4" ht="15" customHeight="1">
      <c r="C65" s="1"/>
      <c r="D65" s="36"/>
    </row>
    <row r="66" spans="1:4" ht="15" customHeight="1">
      <c r="C66" s="1"/>
      <c r="D66" s="36"/>
    </row>
    <row r="67" spans="1:4" ht="15" customHeight="1">
      <c r="A67" s="37"/>
      <c r="C67" s="1"/>
      <c r="D67" s="36"/>
    </row>
    <row r="68" spans="1:4" ht="15" customHeight="1">
      <c r="C68" s="1"/>
      <c r="D68" s="36"/>
    </row>
    <row r="69" spans="1:4" ht="15" customHeight="1">
      <c r="C69" s="1"/>
      <c r="D69" s="36"/>
    </row>
    <row r="70" spans="1:4" ht="15" customHeight="1">
      <c r="C70" s="1"/>
      <c r="D70" s="36"/>
    </row>
    <row r="71" spans="1:4" ht="15" customHeight="1">
      <c r="C71" s="1"/>
      <c r="D71" s="36"/>
    </row>
    <row r="72" spans="1:4" ht="15" customHeight="1">
      <c r="C72" s="1"/>
      <c r="D72" s="36"/>
    </row>
    <row r="73" spans="1:4" ht="15" customHeight="1">
      <c r="C73" s="38"/>
      <c r="D73" s="36"/>
    </row>
    <row r="74" spans="1:4" ht="15" customHeight="1">
      <c r="C74" s="38"/>
      <c r="D74" s="36"/>
    </row>
    <row r="75" spans="1:4" ht="15" customHeight="1">
      <c r="C75" s="38"/>
      <c r="D75" s="36"/>
    </row>
    <row r="76" spans="1:4" ht="15" customHeight="1">
      <c r="C76" s="38"/>
      <c r="D76" s="36"/>
    </row>
    <row r="77" spans="1:4" ht="15" customHeight="1">
      <c r="C77" s="38"/>
      <c r="D77" s="36"/>
    </row>
    <row r="78" spans="1:4" ht="15" customHeight="1">
      <c r="C78" s="38"/>
      <c r="D78" s="36"/>
    </row>
    <row r="79" spans="1:4" ht="15" customHeight="1">
      <c r="C79" s="38"/>
      <c r="D79" s="36"/>
    </row>
    <row r="80" spans="1:4" ht="15" customHeight="1">
      <c r="C80" s="38"/>
      <c r="D80" s="36"/>
    </row>
    <row r="81" spans="3:4" ht="15" customHeight="1">
      <c r="C81" s="38"/>
      <c r="D81" s="36"/>
    </row>
    <row r="82" spans="3:4" ht="15" customHeight="1">
      <c r="C82" s="38"/>
      <c r="D82" s="36"/>
    </row>
    <row r="83" spans="3:4" ht="15" customHeight="1">
      <c r="C83" s="38"/>
      <c r="D83" s="36"/>
    </row>
    <row r="84" spans="3:4" ht="15" customHeight="1">
      <c r="C84" s="38"/>
      <c r="D84" s="36"/>
    </row>
    <row r="85" spans="3:4" ht="15" customHeight="1">
      <c r="C85" s="38"/>
      <c r="D85" s="36"/>
    </row>
    <row r="86" spans="3:4" ht="15" customHeight="1">
      <c r="C86" s="38"/>
      <c r="D86" s="36"/>
    </row>
    <row r="87" spans="3:4" ht="15" customHeight="1">
      <c r="C87" s="38"/>
      <c r="D87" s="36"/>
    </row>
    <row r="88" spans="3:4" ht="15" customHeight="1">
      <c r="C88" s="38"/>
      <c r="D88" s="36"/>
    </row>
    <row r="89" spans="3:4" ht="15" customHeight="1">
      <c r="C89" s="38"/>
      <c r="D89" s="36"/>
    </row>
    <row r="90" spans="3:4" ht="15" customHeight="1">
      <c r="C90" s="38"/>
      <c r="D90" s="36"/>
    </row>
    <row r="91" spans="3:4" ht="15" customHeight="1">
      <c r="C91" s="38"/>
      <c r="D91" s="36"/>
    </row>
    <row r="92" spans="3:4" ht="15" customHeight="1">
      <c r="C92" s="38"/>
      <c r="D92" s="36"/>
    </row>
    <row r="93" spans="3:4" ht="15" customHeight="1">
      <c r="C93" s="38"/>
      <c r="D93" s="36"/>
    </row>
    <row r="94" spans="3:4" ht="15" customHeight="1">
      <c r="C94" s="38"/>
      <c r="D94" s="36"/>
    </row>
    <row r="95" spans="3:4" ht="15" customHeight="1">
      <c r="C95" s="38"/>
      <c r="D95" s="36"/>
    </row>
    <row r="96" spans="3:4" ht="15" customHeight="1">
      <c r="C96" s="38"/>
      <c r="D96" s="36"/>
    </row>
    <row r="97" spans="3:4" ht="15" customHeight="1">
      <c r="C97" s="38"/>
      <c r="D97" s="36"/>
    </row>
    <row r="98" spans="3:4" ht="15" customHeight="1">
      <c r="C98" s="38"/>
      <c r="D98" s="36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scale="9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0"/>
  <sheetViews>
    <sheetView showGridLines="0" tabSelected="1" topLeftCell="A31" zoomScale="110" zoomScaleNormal="110" workbookViewId="0">
      <selection activeCell="E47" sqref="E47"/>
    </sheetView>
  </sheetViews>
  <sheetFormatPr baseColWidth="10" defaultColWidth="9.140625" defaultRowHeight="15"/>
  <cols>
    <col min="1" max="1" width="65" style="39" customWidth="1"/>
    <col min="2" max="2" width="4.7109375" style="39" customWidth="1"/>
    <col min="3" max="3" width="16" style="39" customWidth="1"/>
    <col min="4" max="251" width="9.140625" style="39"/>
    <col min="252" max="252" width="59.42578125" style="39" customWidth="1"/>
    <col min="253" max="253" width="4.7109375" style="39" customWidth="1"/>
    <col min="254" max="254" width="12.7109375" style="39" customWidth="1"/>
    <col min="255" max="255" width="4.7109375" style="39" customWidth="1"/>
    <col min="256" max="256" width="12.7109375" style="39" customWidth="1"/>
    <col min="257" max="507" width="9.140625" style="39"/>
    <col min="508" max="508" width="59.42578125" style="39" customWidth="1"/>
    <col min="509" max="509" width="4.7109375" style="39" customWidth="1"/>
    <col min="510" max="510" width="12.7109375" style="39" customWidth="1"/>
    <col min="511" max="511" width="4.7109375" style="39" customWidth="1"/>
    <col min="512" max="512" width="12.7109375" style="39" customWidth="1"/>
    <col min="513" max="763" width="9.140625" style="39"/>
    <col min="764" max="764" width="59.42578125" style="39" customWidth="1"/>
    <col min="765" max="765" width="4.7109375" style="39" customWidth="1"/>
    <col min="766" max="766" width="12.7109375" style="39" customWidth="1"/>
    <col min="767" max="767" width="4.7109375" style="39" customWidth="1"/>
    <col min="768" max="768" width="12.7109375" style="39" customWidth="1"/>
    <col min="769" max="1019" width="9.140625" style="39"/>
    <col min="1020" max="1020" width="59.42578125" style="39" customWidth="1"/>
    <col min="1021" max="1021" width="4.7109375" style="39" customWidth="1"/>
    <col min="1022" max="1022" width="12.7109375" style="39" customWidth="1"/>
    <col min="1023" max="1023" width="4.7109375" style="39" customWidth="1"/>
    <col min="1024" max="1024" width="12.7109375" style="39" customWidth="1"/>
    <col min="1025" max="1275" width="9.140625" style="39"/>
    <col min="1276" max="1276" width="59.42578125" style="39" customWidth="1"/>
    <col min="1277" max="1277" width="4.7109375" style="39" customWidth="1"/>
    <col min="1278" max="1278" width="12.7109375" style="39" customWidth="1"/>
    <col min="1279" max="1279" width="4.7109375" style="39" customWidth="1"/>
    <col min="1280" max="1280" width="12.7109375" style="39" customWidth="1"/>
    <col min="1281" max="1531" width="9.140625" style="39"/>
    <col min="1532" max="1532" width="59.42578125" style="39" customWidth="1"/>
    <col min="1533" max="1533" width="4.7109375" style="39" customWidth="1"/>
    <col min="1534" max="1534" width="12.7109375" style="39" customWidth="1"/>
    <col min="1535" max="1535" width="4.7109375" style="39" customWidth="1"/>
    <col min="1536" max="1536" width="12.7109375" style="39" customWidth="1"/>
    <col min="1537" max="1787" width="9.140625" style="39"/>
    <col min="1788" max="1788" width="59.42578125" style="39" customWidth="1"/>
    <col min="1789" max="1789" width="4.7109375" style="39" customWidth="1"/>
    <col min="1790" max="1790" width="12.7109375" style="39" customWidth="1"/>
    <col min="1791" max="1791" width="4.7109375" style="39" customWidth="1"/>
    <col min="1792" max="1792" width="12.7109375" style="39" customWidth="1"/>
    <col min="1793" max="2043" width="9.140625" style="39"/>
    <col min="2044" max="2044" width="59.42578125" style="39" customWidth="1"/>
    <col min="2045" max="2045" width="4.7109375" style="39" customWidth="1"/>
    <col min="2046" max="2046" width="12.7109375" style="39" customWidth="1"/>
    <col min="2047" max="2047" width="4.7109375" style="39" customWidth="1"/>
    <col min="2048" max="2048" width="12.7109375" style="39" customWidth="1"/>
    <col min="2049" max="2299" width="9.140625" style="39"/>
    <col min="2300" max="2300" width="59.42578125" style="39" customWidth="1"/>
    <col min="2301" max="2301" width="4.7109375" style="39" customWidth="1"/>
    <col min="2302" max="2302" width="12.7109375" style="39" customWidth="1"/>
    <col min="2303" max="2303" width="4.7109375" style="39" customWidth="1"/>
    <col min="2304" max="2304" width="12.7109375" style="39" customWidth="1"/>
    <col min="2305" max="2555" width="9.140625" style="39"/>
    <col min="2556" max="2556" width="59.42578125" style="39" customWidth="1"/>
    <col min="2557" max="2557" width="4.7109375" style="39" customWidth="1"/>
    <col min="2558" max="2558" width="12.7109375" style="39" customWidth="1"/>
    <col min="2559" max="2559" width="4.7109375" style="39" customWidth="1"/>
    <col min="2560" max="2560" width="12.7109375" style="39" customWidth="1"/>
    <col min="2561" max="2811" width="9.140625" style="39"/>
    <col min="2812" max="2812" width="59.42578125" style="39" customWidth="1"/>
    <col min="2813" max="2813" width="4.7109375" style="39" customWidth="1"/>
    <col min="2814" max="2814" width="12.7109375" style="39" customWidth="1"/>
    <col min="2815" max="2815" width="4.7109375" style="39" customWidth="1"/>
    <col min="2816" max="2816" width="12.7109375" style="39" customWidth="1"/>
    <col min="2817" max="3067" width="9.140625" style="39"/>
    <col min="3068" max="3068" width="59.42578125" style="39" customWidth="1"/>
    <col min="3069" max="3069" width="4.7109375" style="39" customWidth="1"/>
    <col min="3070" max="3070" width="12.7109375" style="39" customWidth="1"/>
    <col min="3071" max="3071" width="4.7109375" style="39" customWidth="1"/>
    <col min="3072" max="3072" width="12.7109375" style="39" customWidth="1"/>
    <col min="3073" max="3323" width="9.140625" style="39"/>
    <col min="3324" max="3324" width="59.42578125" style="39" customWidth="1"/>
    <col min="3325" max="3325" width="4.7109375" style="39" customWidth="1"/>
    <col min="3326" max="3326" width="12.7109375" style="39" customWidth="1"/>
    <col min="3327" max="3327" width="4.7109375" style="39" customWidth="1"/>
    <col min="3328" max="3328" width="12.7109375" style="39" customWidth="1"/>
    <col min="3329" max="3579" width="9.140625" style="39"/>
    <col min="3580" max="3580" width="59.42578125" style="39" customWidth="1"/>
    <col min="3581" max="3581" width="4.7109375" style="39" customWidth="1"/>
    <col min="3582" max="3582" width="12.7109375" style="39" customWidth="1"/>
    <col min="3583" max="3583" width="4.7109375" style="39" customWidth="1"/>
    <col min="3584" max="3584" width="12.7109375" style="39" customWidth="1"/>
    <col min="3585" max="3835" width="9.140625" style="39"/>
    <col min="3836" max="3836" width="59.42578125" style="39" customWidth="1"/>
    <col min="3837" max="3837" width="4.7109375" style="39" customWidth="1"/>
    <col min="3838" max="3838" width="12.7109375" style="39" customWidth="1"/>
    <col min="3839" max="3839" width="4.7109375" style="39" customWidth="1"/>
    <col min="3840" max="3840" width="12.7109375" style="39" customWidth="1"/>
    <col min="3841" max="4091" width="9.140625" style="39"/>
    <col min="4092" max="4092" width="59.42578125" style="39" customWidth="1"/>
    <col min="4093" max="4093" width="4.7109375" style="39" customWidth="1"/>
    <col min="4094" max="4094" width="12.7109375" style="39" customWidth="1"/>
    <col min="4095" max="4095" width="4.7109375" style="39" customWidth="1"/>
    <col min="4096" max="4096" width="12.7109375" style="39" customWidth="1"/>
    <col min="4097" max="4347" width="9.140625" style="39"/>
    <col min="4348" max="4348" width="59.42578125" style="39" customWidth="1"/>
    <col min="4349" max="4349" width="4.7109375" style="39" customWidth="1"/>
    <col min="4350" max="4350" width="12.7109375" style="39" customWidth="1"/>
    <col min="4351" max="4351" width="4.7109375" style="39" customWidth="1"/>
    <col min="4352" max="4352" width="12.7109375" style="39" customWidth="1"/>
    <col min="4353" max="4603" width="9.140625" style="39"/>
    <col min="4604" max="4604" width="59.42578125" style="39" customWidth="1"/>
    <col min="4605" max="4605" width="4.7109375" style="39" customWidth="1"/>
    <col min="4606" max="4606" width="12.7109375" style="39" customWidth="1"/>
    <col min="4607" max="4607" width="4.7109375" style="39" customWidth="1"/>
    <col min="4608" max="4608" width="12.7109375" style="39" customWidth="1"/>
    <col min="4609" max="4859" width="9.140625" style="39"/>
    <col min="4860" max="4860" width="59.42578125" style="39" customWidth="1"/>
    <col min="4861" max="4861" width="4.7109375" style="39" customWidth="1"/>
    <col min="4862" max="4862" width="12.7109375" style="39" customWidth="1"/>
    <col min="4863" max="4863" width="4.7109375" style="39" customWidth="1"/>
    <col min="4864" max="4864" width="12.7109375" style="39" customWidth="1"/>
    <col min="4865" max="5115" width="9.140625" style="39"/>
    <col min="5116" max="5116" width="59.42578125" style="39" customWidth="1"/>
    <col min="5117" max="5117" width="4.7109375" style="39" customWidth="1"/>
    <col min="5118" max="5118" width="12.7109375" style="39" customWidth="1"/>
    <col min="5119" max="5119" width="4.7109375" style="39" customWidth="1"/>
    <col min="5120" max="5120" width="12.7109375" style="39" customWidth="1"/>
    <col min="5121" max="5371" width="9.140625" style="39"/>
    <col min="5372" max="5372" width="59.42578125" style="39" customWidth="1"/>
    <col min="5373" max="5373" width="4.7109375" style="39" customWidth="1"/>
    <col min="5374" max="5374" width="12.7109375" style="39" customWidth="1"/>
    <col min="5375" max="5375" width="4.7109375" style="39" customWidth="1"/>
    <col min="5376" max="5376" width="12.7109375" style="39" customWidth="1"/>
    <col min="5377" max="5627" width="9.140625" style="39"/>
    <col min="5628" max="5628" width="59.42578125" style="39" customWidth="1"/>
    <col min="5629" max="5629" width="4.7109375" style="39" customWidth="1"/>
    <col min="5630" max="5630" width="12.7109375" style="39" customWidth="1"/>
    <col min="5631" max="5631" width="4.7109375" style="39" customWidth="1"/>
    <col min="5632" max="5632" width="12.7109375" style="39" customWidth="1"/>
    <col min="5633" max="5883" width="9.140625" style="39"/>
    <col min="5884" max="5884" width="59.42578125" style="39" customWidth="1"/>
    <col min="5885" max="5885" width="4.7109375" style="39" customWidth="1"/>
    <col min="5886" max="5886" width="12.7109375" style="39" customWidth="1"/>
    <col min="5887" max="5887" width="4.7109375" style="39" customWidth="1"/>
    <col min="5888" max="5888" width="12.7109375" style="39" customWidth="1"/>
    <col min="5889" max="6139" width="9.140625" style="39"/>
    <col min="6140" max="6140" width="59.42578125" style="39" customWidth="1"/>
    <col min="6141" max="6141" width="4.7109375" style="39" customWidth="1"/>
    <col min="6142" max="6142" width="12.7109375" style="39" customWidth="1"/>
    <col min="6143" max="6143" width="4.7109375" style="39" customWidth="1"/>
    <col min="6144" max="6144" width="12.7109375" style="39" customWidth="1"/>
    <col min="6145" max="6395" width="9.140625" style="39"/>
    <col min="6396" max="6396" width="59.42578125" style="39" customWidth="1"/>
    <col min="6397" max="6397" width="4.7109375" style="39" customWidth="1"/>
    <col min="6398" max="6398" width="12.7109375" style="39" customWidth="1"/>
    <col min="6399" max="6399" width="4.7109375" style="39" customWidth="1"/>
    <col min="6400" max="6400" width="12.7109375" style="39" customWidth="1"/>
    <col min="6401" max="6651" width="9.140625" style="39"/>
    <col min="6652" max="6652" width="59.42578125" style="39" customWidth="1"/>
    <col min="6653" max="6653" width="4.7109375" style="39" customWidth="1"/>
    <col min="6654" max="6654" width="12.7109375" style="39" customWidth="1"/>
    <col min="6655" max="6655" width="4.7109375" style="39" customWidth="1"/>
    <col min="6656" max="6656" width="12.7109375" style="39" customWidth="1"/>
    <col min="6657" max="6907" width="9.140625" style="39"/>
    <col min="6908" max="6908" width="59.42578125" style="39" customWidth="1"/>
    <col min="6909" max="6909" width="4.7109375" style="39" customWidth="1"/>
    <col min="6910" max="6910" width="12.7109375" style="39" customWidth="1"/>
    <col min="6911" max="6911" width="4.7109375" style="39" customWidth="1"/>
    <col min="6912" max="6912" width="12.7109375" style="39" customWidth="1"/>
    <col min="6913" max="7163" width="9.140625" style="39"/>
    <col min="7164" max="7164" width="59.42578125" style="39" customWidth="1"/>
    <col min="7165" max="7165" width="4.7109375" style="39" customWidth="1"/>
    <col min="7166" max="7166" width="12.7109375" style="39" customWidth="1"/>
    <col min="7167" max="7167" width="4.7109375" style="39" customWidth="1"/>
    <col min="7168" max="7168" width="12.7109375" style="39" customWidth="1"/>
    <col min="7169" max="7419" width="9.140625" style="39"/>
    <col min="7420" max="7420" width="59.42578125" style="39" customWidth="1"/>
    <col min="7421" max="7421" width="4.7109375" style="39" customWidth="1"/>
    <col min="7422" max="7422" width="12.7109375" style="39" customWidth="1"/>
    <col min="7423" max="7423" width="4.7109375" style="39" customWidth="1"/>
    <col min="7424" max="7424" width="12.7109375" style="39" customWidth="1"/>
    <col min="7425" max="7675" width="9.140625" style="39"/>
    <col min="7676" max="7676" width="59.42578125" style="39" customWidth="1"/>
    <col min="7677" max="7677" width="4.7109375" style="39" customWidth="1"/>
    <col min="7678" max="7678" width="12.7109375" style="39" customWidth="1"/>
    <col min="7679" max="7679" width="4.7109375" style="39" customWidth="1"/>
    <col min="7680" max="7680" width="12.7109375" style="39" customWidth="1"/>
    <col min="7681" max="7931" width="9.140625" style="39"/>
    <col min="7932" max="7932" width="59.42578125" style="39" customWidth="1"/>
    <col min="7933" max="7933" width="4.7109375" style="39" customWidth="1"/>
    <col min="7934" max="7934" width="12.7109375" style="39" customWidth="1"/>
    <col min="7935" max="7935" width="4.7109375" style="39" customWidth="1"/>
    <col min="7936" max="7936" width="12.7109375" style="39" customWidth="1"/>
    <col min="7937" max="8187" width="9.140625" style="39"/>
    <col min="8188" max="8188" width="59.42578125" style="39" customWidth="1"/>
    <col min="8189" max="8189" width="4.7109375" style="39" customWidth="1"/>
    <col min="8190" max="8190" width="12.7109375" style="39" customWidth="1"/>
    <col min="8191" max="8191" width="4.7109375" style="39" customWidth="1"/>
    <col min="8192" max="8192" width="12.7109375" style="39" customWidth="1"/>
    <col min="8193" max="8443" width="9.140625" style="39"/>
    <col min="8444" max="8444" width="59.42578125" style="39" customWidth="1"/>
    <col min="8445" max="8445" width="4.7109375" style="39" customWidth="1"/>
    <col min="8446" max="8446" width="12.7109375" style="39" customWidth="1"/>
    <col min="8447" max="8447" width="4.7109375" style="39" customWidth="1"/>
    <col min="8448" max="8448" width="12.7109375" style="39" customWidth="1"/>
    <col min="8449" max="8699" width="9.140625" style="39"/>
    <col min="8700" max="8700" width="59.42578125" style="39" customWidth="1"/>
    <col min="8701" max="8701" width="4.7109375" style="39" customWidth="1"/>
    <col min="8702" max="8702" width="12.7109375" style="39" customWidth="1"/>
    <col min="8703" max="8703" width="4.7109375" style="39" customWidth="1"/>
    <col min="8704" max="8704" width="12.7109375" style="39" customWidth="1"/>
    <col min="8705" max="8955" width="9.140625" style="39"/>
    <col min="8956" max="8956" width="59.42578125" style="39" customWidth="1"/>
    <col min="8957" max="8957" width="4.7109375" style="39" customWidth="1"/>
    <col min="8958" max="8958" width="12.7109375" style="39" customWidth="1"/>
    <col min="8959" max="8959" width="4.7109375" style="39" customWidth="1"/>
    <col min="8960" max="8960" width="12.7109375" style="39" customWidth="1"/>
    <col min="8961" max="9211" width="9.140625" style="39"/>
    <col min="9212" max="9212" width="59.42578125" style="39" customWidth="1"/>
    <col min="9213" max="9213" width="4.7109375" style="39" customWidth="1"/>
    <col min="9214" max="9214" width="12.7109375" style="39" customWidth="1"/>
    <col min="9215" max="9215" width="4.7109375" style="39" customWidth="1"/>
    <col min="9216" max="9216" width="12.7109375" style="39" customWidth="1"/>
    <col min="9217" max="9467" width="9.140625" style="39"/>
    <col min="9468" max="9468" width="59.42578125" style="39" customWidth="1"/>
    <col min="9469" max="9469" width="4.7109375" style="39" customWidth="1"/>
    <col min="9470" max="9470" width="12.7109375" style="39" customWidth="1"/>
    <col min="9471" max="9471" width="4.7109375" style="39" customWidth="1"/>
    <col min="9472" max="9472" width="12.7109375" style="39" customWidth="1"/>
    <col min="9473" max="9723" width="9.140625" style="39"/>
    <col min="9724" max="9724" width="59.42578125" style="39" customWidth="1"/>
    <col min="9725" max="9725" width="4.7109375" style="39" customWidth="1"/>
    <col min="9726" max="9726" width="12.7109375" style="39" customWidth="1"/>
    <col min="9727" max="9727" width="4.7109375" style="39" customWidth="1"/>
    <col min="9728" max="9728" width="12.7109375" style="39" customWidth="1"/>
    <col min="9729" max="9979" width="9.140625" style="39"/>
    <col min="9980" max="9980" width="59.42578125" style="39" customWidth="1"/>
    <col min="9981" max="9981" width="4.7109375" style="39" customWidth="1"/>
    <col min="9982" max="9982" width="12.7109375" style="39" customWidth="1"/>
    <col min="9983" max="9983" width="4.7109375" style="39" customWidth="1"/>
    <col min="9984" max="9984" width="12.7109375" style="39" customWidth="1"/>
    <col min="9985" max="10235" width="9.140625" style="39"/>
    <col min="10236" max="10236" width="59.42578125" style="39" customWidth="1"/>
    <col min="10237" max="10237" width="4.7109375" style="39" customWidth="1"/>
    <col min="10238" max="10238" width="12.7109375" style="39" customWidth="1"/>
    <col min="10239" max="10239" width="4.7109375" style="39" customWidth="1"/>
    <col min="10240" max="10240" width="12.7109375" style="39" customWidth="1"/>
    <col min="10241" max="10491" width="9.140625" style="39"/>
    <col min="10492" max="10492" width="59.42578125" style="39" customWidth="1"/>
    <col min="10493" max="10493" width="4.7109375" style="39" customWidth="1"/>
    <col min="10494" max="10494" width="12.7109375" style="39" customWidth="1"/>
    <col min="10495" max="10495" width="4.7109375" style="39" customWidth="1"/>
    <col min="10496" max="10496" width="12.7109375" style="39" customWidth="1"/>
    <col min="10497" max="10747" width="9.140625" style="39"/>
    <col min="10748" max="10748" width="59.42578125" style="39" customWidth="1"/>
    <col min="10749" max="10749" width="4.7109375" style="39" customWidth="1"/>
    <col min="10750" max="10750" width="12.7109375" style="39" customWidth="1"/>
    <col min="10751" max="10751" width="4.7109375" style="39" customWidth="1"/>
    <col min="10752" max="10752" width="12.7109375" style="39" customWidth="1"/>
    <col min="10753" max="11003" width="9.140625" style="39"/>
    <col min="11004" max="11004" width="59.42578125" style="39" customWidth="1"/>
    <col min="11005" max="11005" width="4.7109375" style="39" customWidth="1"/>
    <col min="11006" max="11006" width="12.7109375" style="39" customWidth="1"/>
    <col min="11007" max="11007" width="4.7109375" style="39" customWidth="1"/>
    <col min="11008" max="11008" width="12.7109375" style="39" customWidth="1"/>
    <col min="11009" max="11259" width="9.140625" style="39"/>
    <col min="11260" max="11260" width="59.42578125" style="39" customWidth="1"/>
    <col min="11261" max="11261" width="4.7109375" style="39" customWidth="1"/>
    <col min="11262" max="11262" width="12.7109375" style="39" customWidth="1"/>
    <col min="11263" max="11263" width="4.7109375" style="39" customWidth="1"/>
    <col min="11264" max="11264" width="12.7109375" style="39" customWidth="1"/>
    <col min="11265" max="11515" width="9.140625" style="39"/>
    <col min="11516" max="11516" width="59.42578125" style="39" customWidth="1"/>
    <col min="11517" max="11517" width="4.7109375" style="39" customWidth="1"/>
    <col min="11518" max="11518" width="12.7109375" style="39" customWidth="1"/>
    <col min="11519" max="11519" width="4.7109375" style="39" customWidth="1"/>
    <col min="11520" max="11520" width="12.7109375" style="39" customWidth="1"/>
    <col min="11521" max="11771" width="9.140625" style="39"/>
    <col min="11772" max="11772" width="59.42578125" style="39" customWidth="1"/>
    <col min="11773" max="11773" width="4.7109375" style="39" customWidth="1"/>
    <col min="11774" max="11774" width="12.7109375" style="39" customWidth="1"/>
    <col min="11775" max="11775" width="4.7109375" style="39" customWidth="1"/>
    <col min="11776" max="11776" width="12.7109375" style="39" customWidth="1"/>
    <col min="11777" max="12027" width="9.140625" style="39"/>
    <col min="12028" max="12028" width="59.42578125" style="39" customWidth="1"/>
    <col min="12029" max="12029" width="4.7109375" style="39" customWidth="1"/>
    <col min="12030" max="12030" width="12.7109375" style="39" customWidth="1"/>
    <col min="12031" max="12031" width="4.7109375" style="39" customWidth="1"/>
    <col min="12032" max="12032" width="12.7109375" style="39" customWidth="1"/>
    <col min="12033" max="12283" width="9.140625" style="39"/>
    <col min="12284" max="12284" width="59.42578125" style="39" customWidth="1"/>
    <col min="12285" max="12285" width="4.7109375" style="39" customWidth="1"/>
    <col min="12286" max="12286" width="12.7109375" style="39" customWidth="1"/>
    <col min="12287" max="12287" width="4.7109375" style="39" customWidth="1"/>
    <col min="12288" max="12288" width="12.7109375" style="39" customWidth="1"/>
    <col min="12289" max="12539" width="9.140625" style="39"/>
    <col min="12540" max="12540" width="59.42578125" style="39" customWidth="1"/>
    <col min="12541" max="12541" width="4.7109375" style="39" customWidth="1"/>
    <col min="12542" max="12542" width="12.7109375" style="39" customWidth="1"/>
    <col min="12543" max="12543" width="4.7109375" style="39" customWidth="1"/>
    <col min="12544" max="12544" width="12.7109375" style="39" customWidth="1"/>
    <col min="12545" max="12795" width="9.140625" style="39"/>
    <col min="12796" max="12796" width="59.42578125" style="39" customWidth="1"/>
    <col min="12797" max="12797" width="4.7109375" style="39" customWidth="1"/>
    <col min="12798" max="12798" width="12.7109375" style="39" customWidth="1"/>
    <col min="12799" max="12799" width="4.7109375" style="39" customWidth="1"/>
    <col min="12800" max="12800" width="12.7109375" style="39" customWidth="1"/>
    <col min="12801" max="13051" width="9.140625" style="39"/>
    <col min="13052" max="13052" width="59.42578125" style="39" customWidth="1"/>
    <col min="13053" max="13053" width="4.7109375" style="39" customWidth="1"/>
    <col min="13054" max="13054" width="12.7109375" style="39" customWidth="1"/>
    <col min="13055" max="13055" width="4.7109375" style="39" customWidth="1"/>
    <col min="13056" max="13056" width="12.7109375" style="39" customWidth="1"/>
    <col min="13057" max="13307" width="9.140625" style="39"/>
    <col min="13308" max="13308" width="59.42578125" style="39" customWidth="1"/>
    <col min="13309" max="13309" width="4.7109375" style="39" customWidth="1"/>
    <col min="13310" max="13310" width="12.7109375" style="39" customWidth="1"/>
    <col min="13311" max="13311" width="4.7109375" style="39" customWidth="1"/>
    <col min="13312" max="13312" width="12.7109375" style="39" customWidth="1"/>
    <col min="13313" max="13563" width="9.140625" style="39"/>
    <col min="13564" max="13564" width="59.42578125" style="39" customWidth="1"/>
    <col min="13565" max="13565" width="4.7109375" style="39" customWidth="1"/>
    <col min="13566" max="13566" width="12.7109375" style="39" customWidth="1"/>
    <col min="13567" max="13567" width="4.7109375" style="39" customWidth="1"/>
    <col min="13568" max="13568" width="12.7109375" style="39" customWidth="1"/>
    <col min="13569" max="13819" width="9.140625" style="39"/>
    <col min="13820" max="13820" width="59.42578125" style="39" customWidth="1"/>
    <col min="13821" max="13821" width="4.7109375" style="39" customWidth="1"/>
    <col min="13822" max="13822" width="12.7109375" style="39" customWidth="1"/>
    <col min="13823" max="13823" width="4.7109375" style="39" customWidth="1"/>
    <col min="13824" max="13824" width="12.7109375" style="39" customWidth="1"/>
    <col min="13825" max="14075" width="9.140625" style="39"/>
    <col min="14076" max="14076" width="59.42578125" style="39" customWidth="1"/>
    <col min="14077" max="14077" width="4.7109375" style="39" customWidth="1"/>
    <col min="14078" max="14078" width="12.7109375" style="39" customWidth="1"/>
    <col min="14079" max="14079" width="4.7109375" style="39" customWidth="1"/>
    <col min="14080" max="14080" width="12.7109375" style="39" customWidth="1"/>
    <col min="14081" max="14331" width="9.140625" style="39"/>
    <col min="14332" max="14332" width="59.42578125" style="39" customWidth="1"/>
    <col min="14333" max="14333" width="4.7109375" style="39" customWidth="1"/>
    <col min="14334" max="14334" width="12.7109375" style="39" customWidth="1"/>
    <col min="14335" max="14335" width="4.7109375" style="39" customWidth="1"/>
    <col min="14336" max="14336" width="12.7109375" style="39" customWidth="1"/>
    <col min="14337" max="14587" width="9.140625" style="39"/>
    <col min="14588" max="14588" width="59.42578125" style="39" customWidth="1"/>
    <col min="14589" max="14589" width="4.7109375" style="39" customWidth="1"/>
    <col min="14590" max="14590" width="12.7109375" style="39" customWidth="1"/>
    <col min="14591" max="14591" width="4.7109375" style="39" customWidth="1"/>
    <col min="14592" max="14592" width="12.7109375" style="39" customWidth="1"/>
    <col min="14593" max="14843" width="9.140625" style="39"/>
    <col min="14844" max="14844" width="59.42578125" style="39" customWidth="1"/>
    <col min="14845" max="14845" width="4.7109375" style="39" customWidth="1"/>
    <col min="14846" max="14846" width="12.7109375" style="39" customWidth="1"/>
    <col min="14847" max="14847" width="4.7109375" style="39" customWidth="1"/>
    <col min="14848" max="14848" width="12.7109375" style="39" customWidth="1"/>
    <col min="14849" max="15099" width="9.140625" style="39"/>
    <col min="15100" max="15100" width="59.42578125" style="39" customWidth="1"/>
    <col min="15101" max="15101" width="4.7109375" style="39" customWidth="1"/>
    <col min="15102" max="15102" width="12.7109375" style="39" customWidth="1"/>
    <col min="15103" max="15103" width="4.7109375" style="39" customWidth="1"/>
    <col min="15104" max="15104" width="12.7109375" style="39" customWidth="1"/>
    <col min="15105" max="15355" width="9.140625" style="39"/>
    <col min="15356" max="15356" width="59.42578125" style="39" customWidth="1"/>
    <col min="15357" max="15357" width="4.7109375" style="39" customWidth="1"/>
    <col min="15358" max="15358" width="12.7109375" style="39" customWidth="1"/>
    <col min="15359" max="15359" width="4.7109375" style="39" customWidth="1"/>
    <col min="15360" max="15360" width="12.7109375" style="39" customWidth="1"/>
    <col min="15361" max="15611" width="9.140625" style="39"/>
    <col min="15612" max="15612" width="59.42578125" style="39" customWidth="1"/>
    <col min="15613" max="15613" width="4.7109375" style="39" customWidth="1"/>
    <col min="15614" max="15614" width="12.7109375" style="39" customWidth="1"/>
    <col min="15615" max="15615" width="4.7109375" style="39" customWidth="1"/>
    <col min="15616" max="15616" width="12.7109375" style="39" customWidth="1"/>
    <col min="15617" max="15867" width="9.140625" style="39"/>
    <col min="15868" max="15868" width="59.42578125" style="39" customWidth="1"/>
    <col min="15869" max="15869" width="4.7109375" style="39" customWidth="1"/>
    <col min="15870" max="15870" width="12.7109375" style="39" customWidth="1"/>
    <col min="15871" max="15871" width="4.7109375" style="39" customWidth="1"/>
    <col min="15872" max="15872" width="12.7109375" style="39" customWidth="1"/>
    <col min="15873" max="16123" width="9.140625" style="39"/>
    <col min="16124" max="16124" width="59.42578125" style="39" customWidth="1"/>
    <col min="16125" max="16125" width="4.7109375" style="39" customWidth="1"/>
    <col min="16126" max="16126" width="12.7109375" style="39" customWidth="1"/>
    <col min="16127" max="16127" width="4.7109375" style="39" customWidth="1"/>
    <col min="16128" max="16128" width="12.7109375" style="39" customWidth="1"/>
    <col min="16129" max="16384" width="9.140625" style="39"/>
  </cols>
  <sheetData>
    <row r="1" spans="1:3">
      <c r="A1" s="68" t="s">
        <v>36</v>
      </c>
      <c r="B1" s="68"/>
      <c r="C1" s="68"/>
    </row>
    <row r="2" spans="1:3">
      <c r="A2" s="68" t="s">
        <v>1</v>
      </c>
      <c r="B2" s="68"/>
      <c r="C2" s="68"/>
    </row>
    <row r="3" spans="1:3">
      <c r="A3" s="40" t="s">
        <v>2</v>
      </c>
      <c r="B3" s="40"/>
      <c r="C3" s="40"/>
    </row>
    <row r="4" spans="1:3">
      <c r="A4" s="41" t="s">
        <v>37</v>
      </c>
      <c r="B4" s="41"/>
      <c r="C4" s="41"/>
    </row>
    <row r="5" spans="1:3">
      <c r="A5" s="42">
        <v>43190</v>
      </c>
      <c r="B5" s="43"/>
      <c r="C5" s="43"/>
    </row>
    <row r="6" spans="1:3">
      <c r="A6" s="65" t="s">
        <v>4</v>
      </c>
      <c r="B6" s="65"/>
      <c r="C6" s="65"/>
    </row>
    <row r="7" spans="1:3" ht="15.75" thickBot="1">
      <c r="A7" s="44"/>
      <c r="B7" s="44"/>
      <c r="C7" s="44"/>
    </row>
    <row r="8" spans="1:3" ht="15.75" thickTop="1">
      <c r="A8" s="45"/>
      <c r="B8" s="45"/>
      <c r="C8" s="45"/>
    </row>
    <row r="9" spans="1:3">
      <c r="A9" s="46" t="s">
        <v>38</v>
      </c>
      <c r="C9" s="47">
        <f>SUM(C10:C16)</f>
        <v>59326682.510000005</v>
      </c>
    </row>
    <row r="10" spans="1:3">
      <c r="A10" s="39" t="s">
        <v>39</v>
      </c>
      <c r="B10" s="48"/>
      <c r="C10" s="17">
        <v>41184526.030000001</v>
      </c>
    </row>
    <row r="11" spans="1:3">
      <c r="A11" s="39" t="s">
        <v>40</v>
      </c>
      <c r="B11" s="48"/>
      <c r="C11" s="17">
        <v>3030945.88</v>
      </c>
    </row>
    <row r="12" spans="1:3">
      <c r="A12" s="49" t="s">
        <v>41</v>
      </c>
      <c r="B12" s="48"/>
      <c r="C12" s="17">
        <v>758317.77</v>
      </c>
    </row>
    <row r="13" spans="1:3">
      <c r="A13" s="49" t="s">
        <v>42</v>
      </c>
      <c r="B13" s="48"/>
      <c r="C13" s="17">
        <v>1187.6999999999998</v>
      </c>
    </row>
    <row r="14" spans="1:3">
      <c r="A14" s="39" t="s">
        <v>43</v>
      </c>
      <c r="B14" s="48"/>
      <c r="C14" s="17">
        <v>1541256.1800000002</v>
      </c>
    </row>
    <row r="15" spans="1:3">
      <c r="A15" s="39" t="s">
        <v>44</v>
      </c>
      <c r="B15" s="48"/>
      <c r="C15" s="17">
        <v>640474.51</v>
      </c>
    </row>
    <row r="16" spans="1:3">
      <c r="A16" s="39" t="s">
        <v>45</v>
      </c>
      <c r="B16" s="48"/>
      <c r="C16" s="17">
        <v>12169974.440000001</v>
      </c>
    </row>
    <row r="17" spans="1:3">
      <c r="A17" s="39" t="s">
        <v>46</v>
      </c>
      <c r="B17" s="48"/>
      <c r="C17" s="50"/>
    </row>
    <row r="18" spans="1:3">
      <c r="A18" s="46" t="s">
        <v>47</v>
      </c>
      <c r="B18" s="48"/>
      <c r="C18" s="51">
        <f>SUM(C19:C23)</f>
        <v>16421031.33</v>
      </c>
    </row>
    <row r="19" spans="1:3">
      <c r="A19" s="39" t="s">
        <v>48</v>
      </c>
      <c r="B19" s="48"/>
      <c r="C19" s="52">
        <v>8958040.5800000001</v>
      </c>
    </row>
    <row r="20" spans="1:3">
      <c r="A20" s="39" t="s">
        <v>49</v>
      </c>
      <c r="B20" s="48"/>
      <c r="C20" s="52">
        <v>1632439.21</v>
      </c>
    </row>
    <row r="21" spans="1:3">
      <c r="A21" s="39" t="s">
        <v>50</v>
      </c>
      <c r="B21" s="48"/>
      <c r="C21" s="52">
        <v>2807037.47</v>
      </c>
    </row>
    <row r="22" spans="1:3">
      <c r="A22" s="53" t="s">
        <v>51</v>
      </c>
      <c r="B22" s="48"/>
      <c r="C22" s="52">
        <v>126967.96</v>
      </c>
    </row>
    <row r="23" spans="1:3">
      <c r="A23" s="39" t="s">
        <v>52</v>
      </c>
      <c r="B23" s="48"/>
      <c r="C23" s="51">
        <v>2896546.11</v>
      </c>
    </row>
    <row r="24" spans="1:3">
      <c r="A24" s="39" t="s">
        <v>46</v>
      </c>
      <c r="B24" s="48"/>
      <c r="C24" s="54"/>
    </row>
    <row r="25" spans="1:3">
      <c r="A25" s="53" t="s">
        <v>53</v>
      </c>
      <c r="B25" s="48"/>
      <c r="C25" s="51">
        <v>9990433.4499999993</v>
      </c>
    </row>
    <row r="26" spans="1:3">
      <c r="B26" s="48"/>
      <c r="C26" s="52"/>
    </row>
    <row r="27" spans="1:3">
      <c r="A27" s="55" t="s">
        <v>54</v>
      </c>
      <c r="B27" s="48"/>
      <c r="C27" s="54">
        <f>SUM(C9-C18-C25)</f>
        <v>32915217.730000008</v>
      </c>
    </row>
    <row r="28" spans="1:3">
      <c r="B28" s="48"/>
      <c r="C28" s="52"/>
    </row>
    <row r="29" spans="1:3">
      <c r="A29" s="46" t="s">
        <v>55</v>
      </c>
      <c r="B29" s="48"/>
      <c r="C29" s="51">
        <f>SUM(C30:C32)</f>
        <v>24942281.380000003</v>
      </c>
    </row>
    <row r="30" spans="1:3">
      <c r="A30" s="39" t="s">
        <v>56</v>
      </c>
      <c r="B30" s="48"/>
      <c r="C30" s="56">
        <v>10010645.369999999</v>
      </c>
    </row>
    <row r="31" spans="1:3">
      <c r="A31" s="39" t="s">
        <v>57</v>
      </c>
      <c r="B31" s="48"/>
      <c r="C31" s="57">
        <v>13344595.120000003</v>
      </c>
    </row>
    <row r="32" spans="1:3" ht="16.5" customHeight="1">
      <c r="A32" s="39" t="s">
        <v>58</v>
      </c>
      <c r="B32" s="48"/>
      <c r="C32" s="57">
        <v>1587040.89</v>
      </c>
    </row>
    <row r="33" spans="1:5" ht="16.5" customHeight="1">
      <c r="B33" s="48"/>
      <c r="C33" s="50"/>
    </row>
    <row r="34" spans="1:5" ht="16.5" customHeight="1">
      <c r="A34" s="55" t="s">
        <v>59</v>
      </c>
      <c r="B34" s="48"/>
      <c r="C34" s="58">
        <f>SUM(C27-C29)</f>
        <v>7972936.3500000052</v>
      </c>
    </row>
    <row r="35" spans="1:5" ht="16.5" customHeight="1">
      <c r="A35" s="39" t="s">
        <v>46</v>
      </c>
      <c r="B35" s="48"/>
      <c r="C35" s="52"/>
    </row>
    <row r="36" spans="1:5" ht="16.5" customHeight="1">
      <c r="A36" s="39" t="s">
        <v>60</v>
      </c>
      <c r="B36" s="48"/>
      <c r="C36" s="51">
        <v>886079.77000000048</v>
      </c>
    </row>
    <row r="37" spans="1:5" ht="16.5" customHeight="1">
      <c r="A37" s="59" t="s">
        <v>61</v>
      </c>
      <c r="B37" s="48"/>
      <c r="C37" s="54">
        <f>+C34+C36</f>
        <v>8859016.1200000048</v>
      </c>
    </row>
    <row r="38" spans="1:5" ht="16.5" customHeight="1">
      <c r="B38" s="48"/>
      <c r="C38" s="52"/>
    </row>
    <row r="39" spans="1:5" ht="16.5" customHeight="1">
      <c r="A39" s="39" t="s">
        <v>62</v>
      </c>
      <c r="B39" s="48"/>
      <c r="C39" s="52">
        <v>-3496265.41</v>
      </c>
    </row>
    <row r="40" spans="1:5" ht="16.5" customHeight="1">
      <c r="A40" s="39" t="s">
        <v>63</v>
      </c>
      <c r="B40" s="48"/>
      <c r="C40" s="52">
        <v>-354748.58</v>
      </c>
    </row>
    <row r="41" spans="1:5" ht="16.5" customHeight="1">
      <c r="A41" s="55" t="s">
        <v>64</v>
      </c>
      <c r="C41" s="50">
        <f>+C37+C39+C40</f>
        <v>5008002.1300000045</v>
      </c>
    </row>
    <row r="42" spans="1:5" ht="16.5" customHeight="1">
      <c r="A42" s="53"/>
      <c r="C42" s="54"/>
    </row>
    <row r="43" spans="1:5" ht="16.5" customHeight="1" thickBot="1">
      <c r="A43" s="46" t="s">
        <v>65</v>
      </c>
      <c r="B43" s="48"/>
      <c r="C43" s="60">
        <f>+C41</f>
        <v>5008002.1300000045</v>
      </c>
      <c r="E43" s="61">
        <v>0</v>
      </c>
    </row>
    <row r="44" spans="1:5" ht="16.5" customHeight="1" thickTop="1" thickBot="1">
      <c r="A44" s="44"/>
      <c r="B44" s="44"/>
      <c r="C44" s="44"/>
    </row>
    <row r="45" spans="1:5" ht="16.5" customHeight="1" thickTop="1">
      <c r="A45" s="45"/>
      <c r="B45" s="45"/>
      <c r="C45" s="45"/>
    </row>
    <row r="46" spans="1:5" ht="16.5" customHeight="1">
      <c r="A46" s="62"/>
      <c r="B46" s="62"/>
    </row>
    <row r="47" spans="1:5" ht="16.5" customHeight="1">
      <c r="A47" s="62"/>
      <c r="B47" s="62"/>
      <c r="C47" s="62"/>
    </row>
    <row r="48" spans="1:5" ht="16.5" customHeight="1">
      <c r="A48" s="62"/>
      <c r="B48" s="62"/>
      <c r="C48" s="62"/>
    </row>
    <row r="49" spans="1:3" ht="16.5" customHeight="1">
      <c r="A49" s="66" t="s">
        <v>34</v>
      </c>
      <c r="B49" s="66"/>
      <c r="C49" s="66"/>
    </row>
    <row r="50" spans="1:3" ht="16.5" customHeight="1">
      <c r="A50" s="67" t="s">
        <v>35</v>
      </c>
      <c r="B50" s="67"/>
      <c r="C50" s="67"/>
    </row>
    <row r="51" spans="1:3" ht="16.5" customHeight="1"/>
    <row r="52" spans="1:3" ht="16.5" customHeight="1"/>
    <row r="53" spans="1:3" ht="16.5" customHeight="1"/>
    <row r="54" spans="1:3" ht="16.5" customHeight="1"/>
    <row r="55" spans="1:3" ht="16.5" customHeight="1"/>
    <row r="56" spans="1:3" ht="16.5" customHeight="1"/>
    <row r="57" spans="1:3" ht="16.5" customHeight="1"/>
    <row r="58" spans="1:3" ht="16.5" customHeight="1"/>
    <row r="59" spans="1:3" ht="16.5" customHeight="1"/>
    <row r="60" spans="1:3" ht="409.6">
      <c r="A60" s="63"/>
    </row>
  </sheetData>
  <mergeCells count="5">
    <mergeCell ref="A1:C1"/>
    <mergeCell ref="A2:C2"/>
    <mergeCell ref="A6:C6"/>
    <mergeCell ref="A49:C49"/>
    <mergeCell ref="A50:C50"/>
  </mergeCells>
  <printOptions horizontalCentered="1"/>
  <pageMargins left="0.57999999999999996" right="0.59055118110236227" top="0.55000000000000004" bottom="0.61" header="0.39370078740157483" footer="0.32"/>
  <pageSetup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dcterms:created xsi:type="dcterms:W3CDTF">2018-04-10T20:55:32Z</dcterms:created>
  <dcterms:modified xsi:type="dcterms:W3CDTF">2018-04-10T20:59:40Z</dcterms:modified>
</cp:coreProperties>
</file>