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800" windowHeight="7230" activeTab="1"/>
  </bookViews>
  <sheets>
    <sheet name="BG - MAR 2018" sheetId="1" r:id="rId1"/>
    <sheet name="ER - MAR 2018" sheetId="2" r:id="rId2"/>
  </sheets>
  <definedNames>
    <definedName name="_xlnm.Print_Area" localSheetId="0">'BG - MAR 2018'!$B$2:$H$55</definedName>
    <definedName name="_xlnm.Print_Area" localSheetId="1">'ER - MAR 2018'!$B$2:$E$66</definedName>
  </definedNames>
  <calcPr calcId="144525"/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E42" i="2" s="1"/>
  <c r="E48" i="2" s="1"/>
  <c r="E53" i="2" s="1"/>
  <c r="H39" i="1"/>
  <c r="H32" i="1"/>
  <c r="H21" i="1"/>
  <c r="H14" i="1"/>
  <c r="D39" i="1"/>
  <c r="D27" i="1"/>
  <c r="D20" i="1"/>
  <c r="D13" i="1"/>
  <c r="H23" i="1" l="1"/>
  <c r="H34" i="1"/>
  <c r="H41" i="1" s="1"/>
  <c r="D34" i="1"/>
  <c r="D41" i="1" s="1"/>
</calcChain>
</file>

<file path=xl/sharedStrings.xml><?xml version="1.0" encoding="utf-8"?>
<sst xmlns="http://schemas.openxmlformats.org/spreadsheetml/2006/main" count="105" uniqueCount="96">
  <si>
    <t>BANCO DE AMERICA CENTRAL, S.A.</t>
  </si>
  <si>
    <t>Balance General</t>
  </si>
  <si>
    <t>Al 31 de marzo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</si>
  <si>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</si>
  <si>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</si>
  <si>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</si>
  <si>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</si>
  <si>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</si>
  <si>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</si>
  <si>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</si>
  <si>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</si>
  <si>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</si>
  <si>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</si>
  <si>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</si>
  <si>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</si>
  <si>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</si>
  <si>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</si>
  <si>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</si>
  <si>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</si>
  <si>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</si>
  <si>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</si>
  <si>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</si>
  <si>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</si>
  <si>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</si>
  <si>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</si>
  <si>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</si>
  <si>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</si>
  <si>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</si>
  <si>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</si>
  <si>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</si>
  <si>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</si>
  <si>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</si>
  <si>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</si>
  <si>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</si>
  <si>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</si>
  <si>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</si>
  <si>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</si>
  <si>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</si>
  <si>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</si>
  <si>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</si>
  <si>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</si>
  <si>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</si>
  <si>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</si>
  <si>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</si>
  <si>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</si>
  <si>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</si>
  <si>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</si>
  <si>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</si>
  <si>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</si>
  <si>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</si>
  <si>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</si>
  <si>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</si>
  <si>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</si>
  <si>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</si>
  <si>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</si>
  <si>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</si>
  <si>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</si>
  <si>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</si>
  <si>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</si>
  <si>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</si>
  <si>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</si>
  <si>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</si>
  <si>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marzo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</si>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</sst>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4" zoomScaleNormal="100" workbookViewId="0">
      <selection activeCell="B5" sqref="A4:H5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580938662.74000001</v>
      </c>
      <c r="F10" s="8" t="s">
        <v>29</v>
      </c>
      <c r="H10" s="9">
        <v>1654347316.78</v>
      </c>
    </row>
    <row r="11" spans="2:8" x14ac:dyDescent="0.25">
      <c r="B11" s="8" t="s">
        <v>8</v>
      </c>
      <c r="D11" s="9">
        <v>66893957.810000002</v>
      </c>
      <c r="F11" s="8" t="s">
        <v>30</v>
      </c>
      <c r="H11" s="9">
        <v>161525612.19</v>
      </c>
    </row>
    <row r="12" spans="2:8" x14ac:dyDescent="0.25">
      <c r="B12" s="8" t="s">
        <v>9</v>
      </c>
      <c r="D12" s="9">
        <v>1623102736.2</v>
      </c>
      <c r="F12" s="8" t="s">
        <v>31</v>
      </c>
      <c r="H12" s="9">
        <v>13053600.109999999</v>
      </c>
    </row>
    <row r="13" spans="2:8" x14ac:dyDescent="0.25">
      <c r="B13" s="7" t="s">
        <v>10</v>
      </c>
      <c r="D13" s="10">
        <f>SUM(D10:D12)</f>
        <v>2270935356.75</v>
      </c>
      <c r="F13" s="8" t="s">
        <v>32</v>
      </c>
      <c r="H13" s="9">
        <v>201488356.24000001</v>
      </c>
    </row>
    <row r="14" spans="2:8" x14ac:dyDescent="0.25">
      <c r="B14" s="8"/>
      <c r="D14" s="9"/>
      <c r="F14" s="7" t="s">
        <v>33</v>
      </c>
      <c r="H14" s="10">
        <f>SUM(H10:H13)</f>
        <v>2030414885.3199999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3726798.9700000007</v>
      </c>
      <c r="F16" s="7" t="s">
        <v>34</v>
      </c>
      <c r="H16" s="9"/>
    </row>
    <row r="17" spans="2:8" x14ac:dyDescent="0.25">
      <c r="B17" s="8" t="s">
        <v>13</v>
      </c>
      <c r="D17" s="9">
        <v>243359.69</v>
      </c>
      <c r="F17" s="8" t="s">
        <v>35</v>
      </c>
      <c r="H17" s="9">
        <v>14539680.789999485</v>
      </c>
    </row>
    <row r="18" spans="2:8" x14ac:dyDescent="0.25">
      <c r="B18" s="8" t="s">
        <v>14</v>
      </c>
      <c r="D18" s="9">
        <v>8927563.3499999996</v>
      </c>
      <c r="F18" s="8" t="s">
        <v>36</v>
      </c>
      <c r="H18" s="9">
        <v>1986565.26</v>
      </c>
    </row>
    <row r="19" spans="2:8" x14ac:dyDescent="0.25">
      <c r="B19" s="8" t="s">
        <v>15</v>
      </c>
      <c r="D19" s="9">
        <v>5948379.4499999993</v>
      </c>
      <c r="F19" s="8" t="s">
        <v>37</v>
      </c>
      <c r="H19" s="9">
        <v>5744827.6799999997</v>
      </c>
    </row>
    <row r="20" spans="2:8" x14ac:dyDescent="0.25">
      <c r="B20" s="7" t="s">
        <v>16</v>
      </c>
      <c r="D20" s="10">
        <f>SUM(D16:D19)</f>
        <v>18846101.460000001</v>
      </c>
      <c r="F20" s="8" t="s">
        <v>38</v>
      </c>
      <c r="H20" s="9">
        <v>8282686.0999999996</v>
      </c>
    </row>
    <row r="21" spans="2:8" x14ac:dyDescent="0.25">
      <c r="B21" s="8"/>
      <c r="D21" s="9"/>
      <c r="F21" s="7" t="s">
        <v>39</v>
      </c>
      <c r="H21" s="10">
        <f>SUM(H17:H20)</f>
        <v>30553759.829999484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2060968645.1499994</v>
      </c>
    </row>
    <row r="24" spans="2:8" x14ac:dyDescent="0.25">
      <c r="B24" s="8" t="s">
        <v>18</v>
      </c>
      <c r="D24" s="9">
        <v>447645.08</v>
      </c>
      <c r="F24" s="8"/>
      <c r="H24" s="9"/>
    </row>
    <row r="25" spans="2:8" x14ac:dyDescent="0.25">
      <c r="B25" s="8" t="s">
        <v>19</v>
      </c>
      <c r="D25" s="9">
        <v>15164665.630000001</v>
      </c>
      <c r="F25" s="7" t="s">
        <v>41</v>
      </c>
      <c r="H25" s="9"/>
    </row>
    <row r="26" spans="2:8" x14ac:dyDescent="0.25">
      <c r="B26" s="8" t="s">
        <v>20</v>
      </c>
      <c r="D26" s="9">
        <v>2756243.16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18368553.870000001</v>
      </c>
      <c r="F27" s="8" t="s">
        <v>43</v>
      </c>
      <c r="H27" s="9">
        <v>31484371.25</v>
      </c>
    </row>
    <row r="28" spans="2:8" x14ac:dyDescent="0.25">
      <c r="B28" s="8"/>
      <c r="D28" s="9"/>
      <c r="F28" s="8" t="s">
        <v>44</v>
      </c>
      <c r="H28" s="9">
        <v>54544573.32</v>
      </c>
    </row>
    <row r="29" spans="2:8" x14ac:dyDescent="0.25">
      <c r="B29" s="8"/>
      <c r="D29" s="9"/>
      <c r="F29" s="8" t="s">
        <v>45</v>
      </c>
      <c r="H29" s="9">
        <v>5995544.4900000002</v>
      </c>
    </row>
    <row r="30" spans="2:8" x14ac:dyDescent="0.25">
      <c r="B30" s="8"/>
      <c r="D30" s="9"/>
      <c r="F30" s="8" t="s">
        <v>46</v>
      </c>
      <c r="H30" s="9">
        <v>14851982.039999999</v>
      </c>
    </row>
    <row r="31" spans="2:8" x14ac:dyDescent="0.25">
      <c r="B31" s="8"/>
      <c r="D31" s="9"/>
      <c r="F31" s="8" t="s">
        <v>47</v>
      </c>
      <c r="H31" s="9">
        <v>1251316.3999999999</v>
      </c>
    </row>
    <row r="32" spans="2:8" x14ac:dyDescent="0.25">
      <c r="B32" s="8"/>
      <c r="D32" s="9"/>
      <c r="F32" s="7" t="s">
        <v>48</v>
      </c>
      <c r="H32" s="10">
        <f>SUM(H26:H31)</f>
        <v>247128215.5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2308150012.0799999</v>
      </c>
      <c r="F34" s="7" t="s">
        <v>49</v>
      </c>
      <c r="H34" s="11">
        <f>H32+H23</f>
        <v>2308096860.6499996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39367670.939999998</v>
      </c>
      <c r="F37" s="8" t="s">
        <v>51</v>
      </c>
      <c r="H37" s="9">
        <v>37218360.740000002</v>
      </c>
    </row>
    <row r="38" spans="2:8" x14ac:dyDescent="0.25">
      <c r="B38" s="8" t="s">
        <v>25</v>
      </c>
      <c r="D38" s="9">
        <v>44493126.469999999</v>
      </c>
      <c r="F38" s="8" t="s">
        <v>52</v>
      </c>
      <c r="H38" s="9">
        <v>46695588.100000001</v>
      </c>
    </row>
    <row r="39" spans="2:8" x14ac:dyDescent="0.25">
      <c r="B39" s="7" t="s">
        <v>26</v>
      </c>
      <c r="D39" s="10">
        <f>SUM(D37:D38)</f>
        <v>83860797.409999996</v>
      </c>
      <c r="F39" s="7" t="s">
        <v>53</v>
      </c>
      <c r="H39" s="10">
        <f>SUM(H37:H38)</f>
        <v>83913948.840000004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2392010809.4899998</v>
      </c>
      <c r="F41" s="7" t="s">
        <v>54</v>
      </c>
      <c r="H41" s="11">
        <f>H39+H34</f>
        <v>2392010809.4899998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45" top="0.37" bottom="0.47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6"/>
  <sheetViews>
    <sheetView tabSelected="1" topLeftCell="A33" zoomScaleNormal="100" workbookViewId="0">
      <selection activeCell="C57" sqref="C57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1.218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SUM(E9:E16)</f>
        <v>50320242.43</v>
      </c>
    </row>
    <row r="9" spans="2:5" x14ac:dyDescent="0.25">
      <c r="B9" s="8" t="s">
        <v>64</v>
      </c>
      <c r="E9" s="9">
        <v>41123147.670000002</v>
      </c>
    </row>
    <row r="10" spans="2:5" x14ac:dyDescent="0.25">
      <c r="B10" s="8" t="s">
        <v>65</v>
      </c>
      <c r="E10" s="9">
        <v>2907123.17</v>
      </c>
    </row>
    <row r="11" spans="2:5" x14ac:dyDescent="0.25">
      <c r="B11" s="8" t="s">
        <v>66</v>
      </c>
      <c r="E11" s="9">
        <v>749566.76</v>
      </c>
    </row>
    <row r="12" spans="2:5" hidden="1" x14ac:dyDescent="0.25">
      <c r="B12" s="8" t="s">
        <v>67</v>
      </c>
      <c r="E12" s="9">
        <v>0</v>
      </c>
    </row>
    <row r="13" spans="2:5" hidden="1" x14ac:dyDescent="0.25">
      <c r="B13" s="8" t="s">
        <v>68</v>
      </c>
      <c r="E13" s="9">
        <v>0</v>
      </c>
    </row>
    <row r="14" spans="2:5" x14ac:dyDescent="0.25">
      <c r="B14" s="8" t="s">
        <v>69</v>
      </c>
      <c r="E14" s="9">
        <v>1541084.6</v>
      </c>
    </row>
    <row r="15" spans="2:5" x14ac:dyDescent="0.25">
      <c r="B15" s="8" t="s">
        <v>70</v>
      </c>
      <c r="E15" s="9">
        <v>640474.51</v>
      </c>
    </row>
    <row r="16" spans="2:5" x14ac:dyDescent="0.25">
      <c r="B16" s="8" t="s">
        <v>71</v>
      </c>
      <c r="E16" s="9">
        <v>3358845.72</v>
      </c>
    </row>
    <row r="17" spans="2:5" x14ac:dyDescent="0.25">
      <c r="B17" s="8"/>
      <c r="E17" s="9"/>
    </row>
    <row r="18" spans="2:5" x14ac:dyDescent="0.25">
      <c r="B18" s="7" t="s">
        <v>72</v>
      </c>
      <c r="E18" s="9"/>
    </row>
    <row r="19" spans="2:5" x14ac:dyDescent="0.25">
      <c r="B19" s="7" t="s">
        <v>73</v>
      </c>
      <c r="E19" s="16">
        <f>SUM(E20:E25)</f>
        <v>13882841.930000002</v>
      </c>
    </row>
    <row r="20" spans="2:5" x14ac:dyDescent="0.25">
      <c r="B20" s="8" t="s">
        <v>74</v>
      </c>
      <c r="E20" s="9">
        <v>8958040.5800000001</v>
      </c>
    </row>
    <row r="21" spans="2:5" x14ac:dyDescent="0.25">
      <c r="B21" s="8" t="s">
        <v>75</v>
      </c>
      <c r="E21" s="9">
        <v>1525052.82</v>
      </c>
    </row>
    <row r="22" spans="2:5" x14ac:dyDescent="0.25">
      <c r="B22" s="8" t="s">
        <v>76</v>
      </c>
      <c r="E22" s="9">
        <v>2807037.47</v>
      </c>
    </row>
    <row r="23" spans="2:5" hidden="1" x14ac:dyDescent="0.25">
      <c r="B23" s="8" t="s">
        <v>77</v>
      </c>
      <c r="E23" s="9">
        <v>0</v>
      </c>
    </row>
    <row r="24" spans="2:5" x14ac:dyDescent="0.25">
      <c r="B24" s="8" t="s">
        <v>78</v>
      </c>
      <c r="E24" s="9">
        <v>126967.96</v>
      </c>
    </row>
    <row r="25" spans="2:5" x14ac:dyDescent="0.25">
      <c r="B25" s="8" t="s">
        <v>79</v>
      </c>
      <c r="E25" s="9">
        <v>465743.1</v>
      </c>
    </row>
    <row r="26" spans="2:5" x14ac:dyDescent="0.25">
      <c r="B26" s="8"/>
      <c r="E26" s="9"/>
    </row>
    <row r="27" spans="2:5" x14ac:dyDescent="0.25">
      <c r="B27" s="8" t="s">
        <v>80</v>
      </c>
      <c r="E27" s="9">
        <v>9990394.0399999991</v>
      </c>
    </row>
    <row r="28" spans="2:5" x14ac:dyDescent="0.25">
      <c r="B28" s="8"/>
      <c r="E28" s="17"/>
    </row>
    <row r="29" spans="2:5" x14ac:dyDescent="0.25">
      <c r="B29" s="7" t="s">
        <v>81</v>
      </c>
      <c r="E29" s="12">
        <f>+E8-E19-E27</f>
        <v>26447006.460000001</v>
      </c>
    </row>
    <row r="30" spans="2:5" x14ac:dyDescent="0.25">
      <c r="B30" s="8"/>
      <c r="E30" s="9"/>
    </row>
    <row r="31" spans="2:5" x14ac:dyDescent="0.25">
      <c r="B31" s="7" t="s">
        <v>82</v>
      </c>
      <c r="E31" s="16">
        <f>SUM(E32:E34)</f>
        <v>17133140.539999999</v>
      </c>
    </row>
    <row r="32" spans="2:5" x14ac:dyDescent="0.25">
      <c r="B32" s="8" t="s">
        <v>83</v>
      </c>
      <c r="E32" s="9">
        <v>8760388.8000000007</v>
      </c>
    </row>
    <row r="33" spans="2:5" x14ac:dyDescent="0.25">
      <c r="B33" s="8" t="s">
        <v>84</v>
      </c>
      <c r="E33" s="9">
        <v>7451014.0099999998</v>
      </c>
    </row>
    <row r="34" spans="2:5" x14ac:dyDescent="0.25">
      <c r="B34" s="8" t="s">
        <v>85</v>
      </c>
      <c r="E34" s="9">
        <v>921737.73</v>
      </c>
    </row>
    <row r="35" spans="2:5" x14ac:dyDescent="0.25">
      <c r="B35" s="8"/>
      <c r="E35" s="17"/>
    </row>
    <row r="36" spans="2:5" x14ac:dyDescent="0.25">
      <c r="B36" s="7" t="s">
        <v>86</v>
      </c>
      <c r="E36" s="12">
        <f>+E29-E31</f>
        <v>9313865.9200000018</v>
      </c>
    </row>
    <row r="37" spans="2:5" x14ac:dyDescent="0.25">
      <c r="B37" s="8"/>
      <c r="E37" s="9"/>
    </row>
    <row r="38" spans="2:5" x14ac:dyDescent="0.25">
      <c r="B38" s="7" t="s">
        <v>87</v>
      </c>
      <c r="E38" s="16">
        <f>SUM(E39:E40)</f>
        <v>-59600.140000000014</v>
      </c>
    </row>
    <row r="39" spans="2:5" x14ac:dyDescent="0.25">
      <c r="B39" s="8" t="s">
        <v>88</v>
      </c>
      <c r="E39" s="9">
        <v>970730.69</v>
      </c>
    </row>
    <row r="40" spans="2:5" x14ac:dyDescent="0.25">
      <c r="B40" s="8" t="s">
        <v>89</v>
      </c>
      <c r="E40" s="9">
        <v>-1030330.83</v>
      </c>
    </row>
    <row r="41" spans="2:5" x14ac:dyDescent="0.25">
      <c r="B41" s="8"/>
      <c r="E41" s="17"/>
    </row>
    <row r="42" spans="2:5" x14ac:dyDescent="0.25">
      <c r="B42" s="7" t="s">
        <v>90</v>
      </c>
      <c r="E42" s="12">
        <f>+E36+E38</f>
        <v>9254265.7800000012</v>
      </c>
    </row>
    <row r="43" spans="2:5" x14ac:dyDescent="0.25">
      <c r="B43" s="8"/>
      <c r="E43" s="9"/>
    </row>
    <row r="44" spans="2:5" hidden="1" x14ac:dyDescent="0.25">
      <c r="B44" s="8" t="s">
        <v>91</v>
      </c>
      <c r="E44" s="9"/>
    </row>
    <row r="45" spans="2:5" hidden="1" x14ac:dyDescent="0.25">
      <c r="B45" s="8"/>
      <c r="E45" s="9"/>
    </row>
    <row r="46" spans="2:5" hidden="1" x14ac:dyDescent="0.25">
      <c r="B46" s="8" t="s">
        <v>46</v>
      </c>
      <c r="E46" s="9"/>
    </row>
    <row r="47" spans="2:5" hidden="1" x14ac:dyDescent="0.25">
      <c r="B47" s="8"/>
      <c r="E47" s="17"/>
    </row>
    <row r="48" spans="2:5" hidden="1" x14ac:dyDescent="0.25">
      <c r="B48" s="7" t="s">
        <v>92</v>
      </c>
      <c r="E48" s="12">
        <f>+E42+E44+E46</f>
        <v>9254265.7800000012</v>
      </c>
    </row>
    <row r="49" spans="2:5" hidden="1" x14ac:dyDescent="0.25">
      <c r="B49" s="8"/>
      <c r="E49" s="9"/>
    </row>
    <row r="50" spans="2:5" x14ac:dyDescent="0.25">
      <c r="B50" s="8" t="s">
        <v>93</v>
      </c>
      <c r="E50" s="9">
        <v>-2914150.6</v>
      </c>
    </row>
    <row r="51" spans="2:5" x14ac:dyDescent="0.25">
      <c r="B51" s="8" t="s">
        <v>94</v>
      </c>
      <c r="E51" s="9">
        <v>-344570.69</v>
      </c>
    </row>
    <row r="52" spans="2:5" x14ac:dyDescent="0.25">
      <c r="B52" s="8"/>
      <c r="E52" s="17"/>
    </row>
    <row r="53" spans="2:5" x14ac:dyDescent="0.25">
      <c r="B53" s="7" t="s">
        <v>95</v>
      </c>
      <c r="E53" s="12">
        <f>+E48+E50+E51</f>
        <v>5995544.4900000012</v>
      </c>
    </row>
    <row r="54" spans="2:5" x14ac:dyDescent="0.25">
      <c r="B54" s="8"/>
      <c r="E54" s="9"/>
    </row>
    <row r="55" spans="2:5" x14ac:dyDescent="0.25">
      <c r="B55" s="8"/>
      <c r="E55" s="9"/>
    </row>
    <row r="56" spans="2:5" x14ac:dyDescent="0.25">
      <c r="B56" s="8"/>
      <c r="E56" s="9"/>
    </row>
    <row r="57" spans="2:5" x14ac:dyDescent="0.25">
      <c r="B57" s="8"/>
      <c r="E57" s="9"/>
    </row>
    <row r="58" spans="2:5" x14ac:dyDescent="0.25">
      <c r="B58" s="1" t="s">
        <v>55</v>
      </c>
      <c r="C58" s="2" t="s">
        <v>57</v>
      </c>
      <c r="D58" s="2"/>
      <c r="E58" s="2"/>
    </row>
    <row r="59" spans="2:5" x14ac:dyDescent="0.25">
      <c r="B59" s="13" t="s">
        <v>56</v>
      </c>
      <c r="C59" s="14" t="s">
        <v>58</v>
      </c>
      <c r="D59" s="14"/>
      <c r="E59" s="14"/>
    </row>
    <row r="65" spans="2:5" x14ac:dyDescent="0.25">
      <c r="B65" s="2" t="s">
        <v>59</v>
      </c>
      <c r="C65" s="2"/>
      <c r="D65" s="2"/>
      <c r="E65" s="2"/>
    </row>
    <row r="66" spans="2:5" x14ac:dyDescent="0.25">
      <c r="B66" s="14" t="s">
        <v>60</v>
      </c>
      <c r="C66" s="14"/>
      <c r="D66" s="14"/>
      <c r="E66" s="14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MAR 2018</vt:lpstr>
      <vt:lpstr>ER - MAR 2018</vt:lpstr>
      <vt:lpstr>'BG - MAR 2018'!Área_de_impresión</vt:lpstr>
      <vt:lpstr>'ER - MAR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2018-04-04T16:18:45Z</cp:lastPrinted>
  <dcterms:created xsi:type="dcterms:W3CDTF">2018-04-04T16:03:47Z</dcterms:created>
  <dcterms:modified xsi:type="dcterms:W3CDTF">2018-04-04T16:22:12Z</dcterms:modified>
</cp:coreProperties>
</file>