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3" i="1" l="1"/>
  <c r="G19" i="2"/>
  <c r="G21" i="1" l="1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6" i="1"/>
  <c r="G42" i="1"/>
  <c r="G38" i="1"/>
  <c r="G17" i="1"/>
  <c r="G34" i="2" l="1"/>
  <c r="G38" i="2" s="1"/>
  <c r="G42" i="2" s="1"/>
  <c r="G51" i="1" s="1"/>
  <c r="G25" i="1"/>
  <c r="G47" i="1"/>
  <c r="G52" i="1" l="1"/>
  <c r="G61" i="1" s="1"/>
</calcChain>
</file>

<file path=xl/sharedStrings.xml><?xml version="1.0" encoding="utf-8"?>
<sst xmlns="http://schemas.openxmlformats.org/spreadsheetml/2006/main" count="101" uniqueCount="75">
  <si>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</si>
  <si>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</si>
  <si>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</si>
  <si>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</si>
  <si>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</si>
  <si>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</si>
  <si>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</si>
  <si>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</si>
  <si>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</si>
  <si>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</si>
  <si>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</si>
  <si>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</si>
  <si>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</si>
  <si>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</si>
  <si>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</si>
  <si>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</si>
  <si>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</si>
  <si>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</si>
  <si>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</si>
  <si>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</si>
  <si>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</si>
  <si>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</si>
  <si>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</si>
  <si>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</si>
  <si>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</si>
  <si>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</si>
  <si>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</si>
  <si>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</si>
  <si>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</si>
  <si>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</si>
  <si>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</si>
  <si>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</si>
  <si>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</si>
  <si>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</si>
  <si>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</si>
  <si>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</si>
  <si>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</si>
  <si>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</si>
  <si>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</si>
  <si>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</si>
  <si>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</si>
  <si>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</si>
  <si>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</si>
  <si>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</si>
  <si>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</si>
  <si>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</si>
  <si>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</si>
  <si>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</si>
  <si>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</si>
  <si>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</si>
  <si>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</si>
  <si>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</si>
  <si>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</si>
  <si>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</si>
  <si>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</si>
  <si>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</si>
  <si>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</si>
  <si>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</si>
  <si>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</si>
  <si>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</si>
  <si>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</si>
  <si>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</si>
  <si>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</si>
  <si>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</si>
  <si>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</si>
  <si>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</si>
  <si>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</si>
  <si>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</si>
  <si>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</si>
  <si>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</si>
  <si>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</si>
  <si>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Por los años terminados el 28 de Febrero  de 2018 y 2017</t>
  </si>
  <si>
    <t>Al 28 de Febrero  de 2018 y 2017</t>
  </si>
  <si>
    <t>Diversos, neto de reservas de saneamiento de US$10.7 (US$17.7 en 2017)</t>
  </si>
  <si>
    <t xml:space="preserve"> de US$1,766.1 (US$1,771.1 en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</si>
</sst>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35" zoomScale="115" zoomScaleNormal="115" workbookViewId="0">
      <selection activeCell="I56" sqref="I56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4196.23459</v>
      </c>
      <c r="H11" s="71"/>
      <c r="I11" s="71">
        <v>2851.9368100000002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0.41477999999999998</v>
      </c>
      <c r="H12" s="71"/>
      <c r="I12" s="71">
        <v>7.5230000000000005E-2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28774.164430000001</v>
      </c>
      <c r="H13" s="71"/>
      <c r="I13" s="71">
        <v>30447.898430000001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3664.4172899999999</v>
      </c>
      <c r="H14" s="71"/>
      <c r="I14" s="71">
        <v>3623.5388899999998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27225.034599999999</v>
      </c>
      <c r="H15" s="71"/>
      <c r="I15" s="71">
        <v>26952.02506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2143.4733700000002</v>
      </c>
      <c r="H16" s="71"/>
      <c r="I16" s="71">
        <v>1899.3217500000001</v>
      </c>
    </row>
    <row r="17" spans="1:13">
      <c r="A17" s="16"/>
      <c r="B17" s="16"/>
      <c r="C17" s="16"/>
      <c r="D17" s="16"/>
      <c r="E17" s="50"/>
      <c r="F17" s="17"/>
      <c r="G17" s="18">
        <f>SUM(G11:G16)</f>
        <v>66003.739060000007</v>
      </c>
      <c r="H17" s="18"/>
      <c r="I17" s="18">
        <f>SUM(I11:I16)</f>
        <v>65774.796170000001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73</v>
      </c>
      <c r="B20" s="20"/>
      <c r="C20" s="20"/>
      <c r="D20" s="20"/>
      <c r="E20" s="50"/>
      <c r="F20" s="19"/>
      <c r="G20" s="72">
        <v>3124.6678400000001</v>
      </c>
      <c r="H20" s="74"/>
      <c r="I20" s="74">
        <v>3033.1798399999998</v>
      </c>
    </row>
    <row r="21" spans="1:13">
      <c r="A21" s="15"/>
      <c r="B21" s="15"/>
      <c r="C21" s="15"/>
      <c r="D21" s="15"/>
      <c r="E21" s="50"/>
      <c r="F21" s="19"/>
      <c r="G21" s="21">
        <f>SUM(G19:G20)</f>
        <v>3124.6678400000001</v>
      </c>
      <c r="H21" s="21"/>
      <c r="I21" s="21">
        <f>SUM(I19:I20)</f>
        <v>3033.1798399999998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>
        <v>0</v>
      </c>
    </row>
    <row r="24" spans="1:13">
      <c r="A24" s="41" t="s">
        <v>74</v>
      </c>
      <c r="B24" s="20"/>
      <c r="C24" s="20"/>
      <c r="D24" s="20"/>
      <c r="E24" s="50"/>
      <c r="F24" s="19"/>
      <c r="G24" s="73">
        <v>4216.1914699999998</v>
      </c>
      <c r="H24" s="74"/>
      <c r="I24" s="74">
        <v>4548.2542299999996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73344.598370000007</v>
      </c>
      <c r="H25" s="22"/>
      <c r="I25" s="22">
        <f>I17+I21+I24</f>
        <v>73356.230240000004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1191.1861699999999</v>
      </c>
      <c r="H29" s="77"/>
      <c r="I29" s="77">
        <v>1233.79838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291.23881999999998</v>
      </c>
      <c r="H30" s="86"/>
      <c r="I30" s="86">
        <v>410.23045000000002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9846.9293899999993</v>
      </c>
      <c r="H31" s="25"/>
      <c r="I31" s="78">
        <v>9619.7523199999996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4382.7052800000001</v>
      </c>
      <c r="H32" s="61"/>
      <c r="I32" s="79">
        <v>3937.15227</v>
      </c>
    </row>
    <row r="33" spans="1:11">
      <c r="A33" s="15"/>
      <c r="B33" s="15"/>
      <c r="C33" s="15"/>
      <c r="D33" s="15"/>
      <c r="E33" s="52"/>
      <c r="F33" s="59"/>
      <c r="G33" s="31">
        <f>SUM(G29:G32)</f>
        <v>15712.059659999999</v>
      </c>
      <c r="H33" s="25"/>
      <c r="I33" s="31">
        <f>SUM(I29:I32)</f>
        <v>15200.933419999999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4437.7520400000003</v>
      </c>
      <c r="H35" s="25"/>
      <c r="I35" s="82">
        <v>4877.9546399999999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234.65366</v>
      </c>
      <c r="H36" s="25"/>
      <c r="I36" s="82">
        <v>73.167119999999997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2478.9840199999999</v>
      </c>
      <c r="H37" s="25"/>
      <c r="I37" s="83">
        <v>1667.6506400000001</v>
      </c>
    </row>
    <row r="38" spans="1:11">
      <c r="A38" s="15"/>
      <c r="B38" s="15"/>
      <c r="C38" s="15"/>
      <c r="D38" s="15"/>
      <c r="E38" s="52"/>
      <c r="F38" s="59"/>
      <c r="G38" s="25">
        <f>SUM(G35:G37)</f>
        <v>7151.3897200000001</v>
      </c>
      <c r="H38" s="25"/>
      <c r="I38" s="25">
        <f>SUM(I35:I37)</f>
        <v>6618.7723999999998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1583.4954</v>
      </c>
      <c r="H40" s="25"/>
      <c r="I40" s="86">
        <v>1747.5480399999999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14597.84295</v>
      </c>
      <c r="H41" s="25"/>
      <c r="I41" s="87">
        <v>15475.19924</v>
      </c>
    </row>
    <row r="42" spans="1:11">
      <c r="A42" s="15"/>
      <c r="B42" s="15"/>
      <c r="C42" s="15"/>
      <c r="D42" s="15"/>
      <c r="E42" s="52"/>
      <c r="F42" s="59"/>
      <c r="G42" s="25">
        <f>SUM(G40:G41)</f>
        <v>16181.33835</v>
      </c>
      <c r="H42" s="25"/>
      <c r="I42" s="25">
        <f>SUM(I40:I41)</f>
        <v>17222.74728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3159.3</v>
      </c>
      <c r="H44" s="25"/>
      <c r="I44" s="86">
        <v>3847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1645.4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4804.7000000000007</v>
      </c>
      <c r="H46" s="25"/>
      <c r="I46" s="28">
        <f>SUM(I44:I45)</f>
        <v>5200.8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43849.487729999993</v>
      </c>
      <c r="H47" s="25"/>
      <c r="I47" s="26">
        <f>I33+I38+I42+I46</f>
        <v>44243.253100000002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16495.142100000001</v>
      </c>
      <c r="H50" s="25"/>
      <c r="I50" s="86">
        <v>16113.02486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29495.142100000001</v>
      </c>
      <c r="H51" s="25"/>
      <c r="I51" s="25">
        <f>SUM(I49:I50)</f>
        <v>29113.024859999998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73344.629829999991</v>
      </c>
      <c r="H52" s="25"/>
      <c r="I52" s="22">
        <f>I47+I51</f>
        <v>73356.277960000007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3.1459999983781017E-2</v>
      </c>
      <c r="I61" s="67">
        <f>+I52-I25</f>
        <v>4.7720000002300367E-2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workbookViewId="0"/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71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16108.482770000001</v>
      </c>
      <c r="H14" s="88"/>
      <c r="I14" s="88">
        <v>14807.36297</v>
      </c>
    </row>
    <row r="15" spans="1:11">
      <c r="A15" s="36" t="s">
        <v>36</v>
      </c>
      <c r="D15" s="54"/>
      <c r="E15" s="55"/>
      <c r="G15" s="89">
        <v>4757.2847700000002</v>
      </c>
      <c r="H15" s="89"/>
      <c r="I15" s="89">
        <v>4765.7226099999998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1642.9432899999999</v>
      </c>
      <c r="H16" s="89"/>
      <c r="I16" s="89">
        <v>1316.6012800000001</v>
      </c>
    </row>
    <row r="17" spans="1:13">
      <c r="A17" s="36" t="s">
        <v>37</v>
      </c>
      <c r="D17" s="54"/>
      <c r="E17" s="55"/>
      <c r="G17" s="89">
        <v>1972.4705899999999</v>
      </c>
      <c r="H17" s="89"/>
      <c r="I17" s="89">
        <v>2158.9098399999998</v>
      </c>
    </row>
    <row r="18" spans="1:13">
      <c r="A18" s="36" t="s">
        <v>38</v>
      </c>
      <c r="D18" s="54"/>
      <c r="E18" s="55"/>
      <c r="G18" s="90">
        <v>474.44639999999998</v>
      </c>
      <c r="H18" s="90"/>
      <c r="I18" s="90">
        <v>461.05806000000001</v>
      </c>
    </row>
    <row r="19" spans="1:13">
      <c r="A19" s="33"/>
      <c r="D19" s="54"/>
      <c r="E19" s="55"/>
      <c r="G19" s="91">
        <f>SUM(G14:G18)</f>
        <v>24955.627820000002</v>
      </c>
      <c r="H19" s="91"/>
      <c r="I19" s="91">
        <f>SUM(I14:I18)</f>
        <v>23509.654759999998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5792.7188699999997</v>
      </c>
      <c r="H21" s="93"/>
      <c r="I21" s="93">
        <v>5722.8698599999998</v>
      </c>
    </row>
    <row r="22" spans="1:13">
      <c r="A22" s="36" t="s">
        <v>40</v>
      </c>
      <c r="D22" s="54"/>
      <c r="E22" s="55"/>
      <c r="G22" s="93">
        <v>11199.51007</v>
      </c>
      <c r="H22" s="93"/>
      <c r="I22" s="93">
        <v>9740.7960000000003</v>
      </c>
    </row>
    <row r="23" spans="1:13">
      <c r="A23" s="36" t="s">
        <v>41</v>
      </c>
      <c r="D23" s="54"/>
      <c r="E23" s="55"/>
      <c r="G23" s="93">
        <v>3265.65434</v>
      </c>
      <c r="H23" s="93"/>
      <c r="I23" s="93">
        <v>3174.0962</v>
      </c>
    </row>
    <row r="24" spans="1:13">
      <c r="A24" s="36" t="s">
        <v>54</v>
      </c>
      <c r="D24" s="54"/>
      <c r="E24" s="55"/>
      <c r="G24" s="94">
        <v>2771.8708200000001</v>
      </c>
      <c r="H24" s="94"/>
      <c r="I24" s="94">
        <v>2638.27693</v>
      </c>
    </row>
    <row r="25" spans="1:13" ht="21" customHeight="1">
      <c r="A25" s="34"/>
      <c r="D25" s="54"/>
      <c r="E25" s="55"/>
      <c r="G25" s="95">
        <f>SUM(G21:G24)</f>
        <v>23029.754100000002</v>
      </c>
      <c r="H25" s="96"/>
      <c r="I25" s="95">
        <f>SUM(I21:I24)</f>
        <v>21276.038990000001</v>
      </c>
      <c r="M25" s="66" t="s">
        <v>0</v>
      </c>
    </row>
    <row r="26" spans="1:13" ht="13.5" customHeight="1">
      <c r="A26" s="34" t="s">
        <v>62</v>
      </c>
      <c r="D26" s="54"/>
      <c r="E26" s="55"/>
      <c r="G26" s="91">
        <v>0.1</v>
      </c>
      <c r="H26" s="96"/>
      <c r="I26" s="91">
        <v>4</v>
      </c>
    </row>
    <row r="27" spans="1:13" ht="21" customHeight="1">
      <c r="A27" s="32" t="s">
        <v>42</v>
      </c>
      <c r="D27" s="54"/>
      <c r="E27" s="55"/>
      <c r="G27" s="97">
        <f>+G19-G25-G26</f>
        <v>1925.7737199999997</v>
      </c>
      <c r="H27" s="91"/>
      <c r="I27" s="97">
        <f>+I19-I25-I26</f>
        <v>2229.6157699999967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59.769419999999997</v>
      </c>
      <c r="H30" s="99"/>
      <c r="I30" s="99">
        <v>51.915500000000002</v>
      </c>
    </row>
    <row r="31" spans="1:13">
      <c r="A31" s="36" t="s">
        <v>46</v>
      </c>
      <c r="D31" s="54"/>
      <c r="E31" s="55"/>
      <c r="G31" s="100">
        <v>765.06286999999998</v>
      </c>
      <c r="H31" s="100"/>
      <c r="I31" s="100">
        <v>847.42070000000001</v>
      </c>
    </row>
    <row r="32" spans="1:13" ht="18.75" customHeight="1">
      <c r="A32" s="35"/>
      <c r="D32" s="54"/>
      <c r="E32" s="55"/>
      <c r="G32" s="101">
        <f>SUM(G30:G31)</f>
        <v>824.83228999999994</v>
      </c>
      <c r="H32" s="98"/>
      <c r="I32" s="101">
        <f>SUM(I30:I31)</f>
        <v>899.33619999999996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1100.9414299999999</v>
      </c>
      <c r="H34" s="98"/>
      <c r="I34" s="98">
        <f>+I27-I32</f>
        <v>1330.2795699999967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40.741689999999998</v>
      </c>
      <c r="H36" s="90"/>
      <c r="I36" s="90">
        <v>-31.658049999999999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1141.6831199999999</v>
      </c>
      <c r="H38" s="91"/>
      <c r="I38" s="91">
        <f>SUM(I34:I36)</f>
        <v>1298.6215199999967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0</v>
      </c>
      <c r="H40" s="102"/>
      <c r="I40" s="102">
        <v>0</v>
      </c>
    </row>
    <row r="41" spans="1:11">
      <c r="A41" s="34" t="s">
        <v>63</v>
      </c>
      <c r="D41" s="54"/>
      <c r="E41" s="55"/>
      <c r="G41" s="102">
        <v>0</v>
      </c>
      <c r="H41" s="98"/>
      <c r="I41" s="102">
        <v>0</v>
      </c>
    </row>
    <row r="42" spans="1:11" ht="24.75" customHeight="1" thickBot="1">
      <c r="A42" s="32" t="s">
        <v>49</v>
      </c>
      <c r="D42" s="54"/>
      <c r="E42" s="55"/>
      <c r="G42" s="103">
        <f>SUM(G38:G41)</f>
        <v>1141.6831199999999</v>
      </c>
      <c r="H42" s="98"/>
      <c r="I42" s="103">
        <f>SUM(I38:I41)</f>
        <v>1298.6215199999967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2018-02-15T16:32:24Z</cp:lastPrinted>
  <dcterms:created xsi:type="dcterms:W3CDTF">2011-01-17T20:49:33Z</dcterms:created>
  <dcterms:modified xsi:type="dcterms:W3CDTF">2018-03-12T16:08:04Z</dcterms:modified>
</cp:coreProperties>
</file>