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UEVO VARIOS\SUPER PENSIONES\INFORMACION MENSUAL 2018\FEBRERO\"/>
    </mc:Choice>
  </mc:AlternateContent>
  <bookViews>
    <workbookView xWindow="0" yWindow="0" windowWidth="216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5" i="1" l="1"/>
  <c r="E195" i="1"/>
  <c r="G132" i="1"/>
  <c r="E132" i="1"/>
  <c r="G69" i="1"/>
  <c r="E69" i="1"/>
  <c r="E237" i="1"/>
  <c r="E230" i="1"/>
  <c r="G229" i="1"/>
  <c r="E225" i="1"/>
  <c r="E232" i="1" s="1"/>
  <c r="E239" i="1" s="1"/>
  <c r="E215" i="1"/>
  <c r="E211" i="1"/>
  <c r="E217" i="1" s="1"/>
  <c r="E175" i="1"/>
  <c r="G166" i="1"/>
  <c r="E164" i="1"/>
  <c r="E167" i="1" s="1"/>
  <c r="E161" i="1"/>
  <c r="E169" i="1" s="1"/>
  <c r="E177" i="1" s="1"/>
  <c r="E151" i="1"/>
  <c r="E146" i="1"/>
  <c r="E153" i="1" s="1"/>
  <c r="G105" i="1"/>
  <c r="E105" i="1"/>
  <c r="G99" i="1"/>
  <c r="E99" i="1"/>
  <c r="G95" i="1"/>
  <c r="E95" i="1"/>
  <c r="G87" i="1"/>
  <c r="G89" i="1" s="1"/>
  <c r="G107" i="1" s="1"/>
  <c r="G111" i="1" s="1"/>
  <c r="G118" i="1" s="1"/>
  <c r="E87" i="1"/>
  <c r="E89" i="1" s="1"/>
  <c r="E107" i="1" s="1"/>
  <c r="E111" i="1" s="1"/>
  <c r="E118" i="1" s="1"/>
  <c r="G49" i="1"/>
  <c r="G51" i="1" s="1"/>
  <c r="E49" i="1"/>
  <c r="G39" i="1"/>
  <c r="E39" i="1"/>
  <c r="G35" i="1"/>
  <c r="G41" i="1" s="1"/>
  <c r="E35" i="1"/>
  <c r="E51" i="1" s="1"/>
  <c r="G25" i="1"/>
  <c r="E25" i="1"/>
  <c r="G18" i="1"/>
  <c r="G27" i="1" s="1"/>
  <c r="E18" i="1"/>
  <c r="E27" i="1" s="1"/>
  <c r="E41" i="1" l="1"/>
</calcChain>
</file>

<file path=xl/sharedStrings.xml><?xml version="1.0" encoding="utf-8"?>
<sst xmlns="http://schemas.openxmlformats.org/spreadsheetml/2006/main" count="219" uniqueCount="96">
  <si>
    <t>ADMINISTRADORA DE FONDOS DE PENSIONES CONFIA, S. A.</t>
  </si>
  <si>
    <t>BALANCE GENERAL AL 28  DE  FEBRERO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</si>
  <si>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</si>
  <si>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</si>
  <si>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</si>
  <si>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</si>
  <si>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</si>
  <si>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</si>
  <si>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</si>
  <si>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</si>
  <si>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</si>
  <si>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</si>
  <si>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</si>
  <si>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</si>
  <si>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</si>
  <si>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</si>
  <si>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</si>
  <si>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</si>
  <si>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</si>
  <si>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</si>
  <si>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</si>
  <si>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</si>
  <si>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</si>
  <si>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</si>
  <si>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</si>
  <si>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</si>
  <si>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</si>
  <si>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</si>
  <si>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</si>
  <si>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</si>
  <si>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</si>
  <si>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</si>
  <si>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</si>
  <si>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</si>
  <si>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</si>
  <si>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</si>
  <si>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</si>
  <si>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</si>
  <si>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</si>
  <si>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</si>
  <si>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</si>
  <si>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</si>
  <si>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</si>
  <si>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</si>
  <si>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 DEL 1 DE ENERO AL 28 DE FEBRERO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</si>
  <si>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</si>
  <si>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</si>
  <si>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</si>
  <si>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</si>
  <si>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</si>
  <si>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</si>
  <si>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</si>
  <si>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</si>
  <si>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</si>
  <si>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</si>
  <si>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</si>
  <si>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</si>
  <si>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</si>
  <si>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</si>
  <si>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</si>
  <si>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</si>
  <si>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</si>
  <si>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</si>
  <si>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</si>
  <si>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</si>
  <si>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</si>
  <si>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</si>
  <si>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</si>
  <si>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</si>
  <si>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</si>
  <si>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</si>
  <si>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</si>
  <si>
    <t>ADMINISTRADORA DE FONDOS DE PENSIONES CONFIA, S.A.</t>
  </si>
  <si>
    <t>BALANCE GENERAL DEL FONDO DE PENSIONES CONSERVADOR AL 28 DE FEBRERO</t>
  </si>
  <si>
    <t>(EXPRESADO EN US DOLARES DE LOS ESTADOS UNIDOS DE AMERICA)</t>
  </si>
  <si>
    <t xml:space="preserve">       DISPONIBILIDADES</t>
  </si>
  <si>
    <t xml:space="preserve">       INVERSIONES EN VALORES (NACIONALES Y EXTRANJEROS)</t>
  </si>
  <si>
    <t xml:space="preserve">       CUENTAS POR COBRAR </t>
  </si>
  <si>
    <t xml:space="preserve">       COTIZACIONES PENDIENTES DE COBRO</t>
  </si>
  <si>
    <t xml:space="preserve">       ANTICIPOS DE SALDO A AFILIADOS</t>
  </si>
  <si>
    <t xml:space="preserve">PASIVO </t>
  </si>
  <si>
    <t xml:space="preserve">       COMISIONES POR PAGAR A LA AFP</t>
  </si>
  <si>
    <t xml:space="preserve">       CUENTAS POR PAGAR </t>
  </si>
  <si>
    <t xml:space="preserve">       OBLIGACIONES CON AFILIADOS Y BENEFICIARIOS</t>
  </si>
  <si>
    <t xml:space="preserve">       OBLIGACIONES DE LA CUENTA DE GARANTIA SOLIDARIA</t>
  </si>
  <si>
    <t xml:space="preserve">       CUOTAS DE LA AFP</t>
  </si>
  <si>
    <t xml:space="preserve">       ANTICIPOS A AFILIADOS SOBRE SU SALDO CIAP</t>
  </si>
  <si>
    <t xml:space="preserve">       CUENTAS INDIVIDUALES</t>
  </si>
  <si>
    <t xml:space="preserve">       COTIZACIONES PENDIENTES DE APLICAR</t>
  </si>
  <si>
    <t xml:space="preserve">       CUENTA DE GARANTIA SOLIDARIA</t>
  </si>
  <si>
    <t>CUENTAS CONTINGENTES Y COMPROMISOS</t>
  </si>
  <si>
    <t>CUENTAS DE CONTROL</t>
  </si>
  <si>
    <t>MARIA DE LOURDES AREVALO SANDOVAL                                RICARDO HUMBERTO PINEDA SARMIENTO</t>
  </si>
  <si>
    <t>REPRESENTANTE LEGAL                                                               DIRECTOR FINANCIERO</t>
  </si>
  <si>
    <t>CONTADOR GENERAL</t>
  </si>
  <si>
    <t>BALANCE GENERAL DEL FONDO ESPECIAL DE RETIRO AL 28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</si>
</sst>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165" fontId="3" fillId="0" borderId="0" xfId="1" applyNumberFormat="1" applyFont="1"/>
    <xf numFmtId="0" fontId="5" fillId="0" borderId="0" xfId="0" applyFont="1"/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43" fontId="3" fillId="0" borderId="0" xfId="1" applyFont="1" applyAlignment="1">
      <alignment horizontal="center"/>
    </xf>
    <xf numFmtId="165" fontId="5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Fill="1"/>
    <xf numFmtId="165" fontId="3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3" fillId="0" borderId="1" xfId="1" applyNumberFormat="1" applyFont="1" applyFill="1" applyBorder="1"/>
    <xf numFmtId="165" fontId="3" fillId="0" borderId="0" xfId="1" applyNumberFormat="1" applyFont="1" applyFill="1" applyBorder="1"/>
    <xf numFmtId="165" fontId="3" fillId="0" borderId="0" xfId="0" applyNumberFormat="1" applyFont="1" applyBorder="1"/>
    <xf numFmtId="165" fontId="3" fillId="0" borderId="3" xfId="1" applyNumberFormat="1" applyFont="1" applyFill="1" applyBorder="1"/>
    <xf numFmtId="165" fontId="3" fillId="0" borderId="4" xfId="1" applyNumberFormat="1" applyFon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255"/>
  <sheetViews>
    <sheetView tabSelected="1" topLeftCell="A231" workbookViewId="0">
      <selection activeCell="E256" sqref="E256"/>
    </sheetView>
  </sheetViews>
  <sheetFormatPr defaultRowHeight="15" x14ac:dyDescent="0.25"/>
  <cols>
    <col min="3" max="3" width="75.28515625" customWidth="1"/>
    <col min="4" max="4" width="3.5703125" customWidth="1"/>
    <col min="5" max="5" width="19.140625" customWidth="1"/>
    <col min="6" max="6" width="4.5703125" customWidth="1"/>
    <col min="7" max="7" width="18.28515625" customWidth="1"/>
  </cols>
  <sheetData>
    <row r="6" spans="3:7" ht="15.75" x14ac:dyDescent="0.3">
      <c r="C6" s="1" t="s">
        <v>0</v>
      </c>
      <c r="D6" s="1"/>
      <c r="E6" s="1"/>
      <c r="F6" s="1"/>
      <c r="G6" s="1"/>
    </row>
    <row r="7" spans="3:7" x14ac:dyDescent="0.25">
      <c r="C7" s="2"/>
      <c r="D7" s="2"/>
      <c r="E7" s="2"/>
      <c r="F7" s="2"/>
      <c r="G7" s="2"/>
    </row>
    <row r="8" spans="3:7" ht="15.75" x14ac:dyDescent="0.3">
      <c r="C8" s="1" t="s">
        <v>1</v>
      </c>
      <c r="D8" s="1"/>
      <c r="E8" s="1"/>
      <c r="F8" s="1"/>
      <c r="G8" s="1"/>
    </row>
    <row r="9" spans="3:7" x14ac:dyDescent="0.25">
      <c r="C9" s="3" t="s">
        <v>2</v>
      </c>
      <c r="D9" s="3"/>
      <c r="E9" s="3"/>
      <c r="F9" s="3"/>
      <c r="G9" s="3"/>
    </row>
    <row r="10" spans="3:7" x14ac:dyDescent="0.25">
      <c r="C10" s="4"/>
      <c r="D10" s="4"/>
      <c r="E10" s="4"/>
      <c r="F10" s="4"/>
      <c r="G10" s="4"/>
    </row>
    <row r="11" spans="3:7" ht="15.75" x14ac:dyDescent="0.3">
      <c r="C11" s="4"/>
      <c r="D11" s="4"/>
      <c r="E11" s="5">
        <v>2018</v>
      </c>
      <c r="F11" s="4"/>
      <c r="G11" s="5">
        <v>2017</v>
      </c>
    </row>
    <row r="12" spans="3:7" ht="15.75" x14ac:dyDescent="0.3">
      <c r="C12" s="6" t="s">
        <v>3</v>
      </c>
      <c r="D12" s="4"/>
      <c r="E12" s="4" t="s">
        <v>4</v>
      </c>
      <c r="F12" s="4"/>
      <c r="G12" s="4" t="s">
        <v>4</v>
      </c>
    </row>
    <row r="13" spans="3:7" x14ac:dyDescent="0.25">
      <c r="C13" s="4" t="s">
        <v>5</v>
      </c>
      <c r="D13" s="4"/>
      <c r="E13" s="4" t="s">
        <v>4</v>
      </c>
      <c r="F13" s="4"/>
      <c r="G13" s="4" t="s">
        <v>4</v>
      </c>
    </row>
    <row r="14" spans="3:7" ht="15.75" x14ac:dyDescent="0.3">
      <c r="C14" s="4" t="s">
        <v>6</v>
      </c>
      <c r="D14" s="7" t="s">
        <v>7</v>
      </c>
      <c r="E14" s="8">
        <v>8807848</v>
      </c>
      <c r="F14" s="7" t="s">
        <v>7</v>
      </c>
      <c r="G14" s="8">
        <v>21406554</v>
      </c>
    </row>
    <row r="15" spans="3:7" ht="15.75" x14ac:dyDescent="0.3">
      <c r="C15" s="4" t="s">
        <v>8</v>
      </c>
      <c r="D15" s="9"/>
      <c r="E15" s="8">
        <v>16546359</v>
      </c>
      <c r="F15" s="9"/>
      <c r="G15" s="8">
        <v>3493822</v>
      </c>
    </row>
    <row r="16" spans="3:7" x14ac:dyDescent="0.25">
      <c r="C16" s="4" t="s">
        <v>9</v>
      </c>
      <c r="D16" s="4"/>
      <c r="E16" s="8">
        <v>1624580</v>
      </c>
      <c r="F16" s="8"/>
      <c r="G16" s="8">
        <v>2695703</v>
      </c>
    </row>
    <row r="17" spans="3:7" x14ac:dyDescent="0.25">
      <c r="C17" s="4" t="s">
        <v>10</v>
      </c>
      <c r="D17" s="4"/>
      <c r="E17" s="10">
        <v>335755</v>
      </c>
      <c r="F17" s="10"/>
      <c r="G17" s="10">
        <v>362782</v>
      </c>
    </row>
    <row r="18" spans="3:7" x14ac:dyDescent="0.25">
      <c r="C18" s="4" t="s">
        <v>11</v>
      </c>
      <c r="D18" s="4"/>
      <c r="E18" s="11">
        <f>SUM(E14:E17)</f>
        <v>27314542</v>
      </c>
      <c r="F18" s="8"/>
      <c r="G18" s="11">
        <f>SUM(G14:G17)</f>
        <v>27958861</v>
      </c>
    </row>
    <row r="19" spans="3:7" x14ac:dyDescent="0.25">
      <c r="C19" s="4"/>
      <c r="D19" s="4"/>
      <c r="E19" s="8"/>
      <c r="F19" s="8"/>
      <c r="G19" s="8"/>
    </row>
    <row r="20" spans="3:7" x14ac:dyDescent="0.25">
      <c r="C20" s="4" t="s">
        <v>12</v>
      </c>
      <c r="D20" s="4"/>
      <c r="E20" s="8"/>
      <c r="F20" s="8"/>
      <c r="G20" s="8"/>
    </row>
    <row r="21" spans="3:7" x14ac:dyDescent="0.25">
      <c r="C21" s="4" t="s">
        <v>13</v>
      </c>
      <c r="D21" s="4"/>
      <c r="E21" s="8">
        <v>44990</v>
      </c>
      <c r="F21" s="8"/>
      <c r="G21" s="8">
        <v>31811</v>
      </c>
    </row>
    <row r="22" spans="3:7" x14ac:dyDescent="0.25">
      <c r="C22" s="4" t="s">
        <v>14</v>
      </c>
      <c r="D22" s="4"/>
      <c r="E22" s="8">
        <v>12317757</v>
      </c>
      <c r="F22" s="8"/>
      <c r="G22" s="8">
        <v>12359589</v>
      </c>
    </row>
    <row r="23" spans="3:7" x14ac:dyDescent="0.25">
      <c r="C23" s="4" t="s">
        <v>15</v>
      </c>
      <c r="D23" s="4"/>
      <c r="E23" s="10">
        <v>351713</v>
      </c>
      <c r="F23" s="10"/>
      <c r="G23" s="10">
        <v>601294</v>
      </c>
    </row>
    <row r="24" spans="3:7" x14ac:dyDescent="0.25">
      <c r="C24" s="4" t="s">
        <v>16</v>
      </c>
      <c r="D24" s="4"/>
      <c r="E24" s="12">
        <v>789504</v>
      </c>
      <c r="F24" s="8"/>
      <c r="G24" s="12">
        <v>726476</v>
      </c>
    </row>
    <row r="25" spans="3:7" x14ac:dyDescent="0.25">
      <c r="C25" s="4" t="s">
        <v>17</v>
      </c>
      <c r="D25" s="4"/>
      <c r="E25" s="11">
        <f>SUM(E21:E24)</f>
        <v>13503964</v>
      </c>
      <c r="F25" s="8"/>
      <c r="G25" s="11">
        <f>SUM(G21:G24)</f>
        <v>13719170</v>
      </c>
    </row>
    <row r="26" spans="3:7" x14ac:dyDescent="0.25">
      <c r="C26" s="4"/>
      <c r="D26" s="4"/>
      <c r="E26" s="10"/>
      <c r="F26" s="10"/>
      <c r="G26" s="10"/>
    </row>
    <row r="27" spans="3:7" ht="16.5" thickBot="1" x14ac:dyDescent="0.35">
      <c r="C27" s="6" t="s">
        <v>18</v>
      </c>
      <c r="D27" s="7" t="s">
        <v>7</v>
      </c>
      <c r="E27" s="13">
        <f>+E18+E25</f>
        <v>40818506</v>
      </c>
      <c r="F27" s="7" t="s">
        <v>7</v>
      </c>
      <c r="G27" s="13">
        <f>+G18+G25</f>
        <v>41678031</v>
      </c>
    </row>
    <row r="28" spans="3:7" ht="15.75" thickTop="1" x14ac:dyDescent="0.25">
      <c r="C28" s="4"/>
      <c r="D28" s="4"/>
      <c r="E28" s="8" t="s">
        <v>4</v>
      </c>
      <c r="F28" s="8"/>
      <c r="G28" s="8" t="s">
        <v>4</v>
      </c>
    </row>
    <row r="29" spans="3:7" ht="15.75" x14ac:dyDescent="0.3">
      <c r="C29" s="6" t="s">
        <v>19</v>
      </c>
      <c r="D29" s="4"/>
      <c r="E29" s="8" t="s">
        <v>4</v>
      </c>
      <c r="F29" s="8"/>
      <c r="G29" s="8" t="s">
        <v>4</v>
      </c>
    </row>
    <row r="30" spans="3:7" x14ac:dyDescent="0.25">
      <c r="C30" s="4" t="s">
        <v>20</v>
      </c>
      <c r="D30" s="4"/>
      <c r="E30" s="8" t="s">
        <v>4</v>
      </c>
      <c r="F30" s="8"/>
      <c r="G30" s="8" t="s">
        <v>4</v>
      </c>
    </row>
    <row r="31" spans="3:7" x14ac:dyDescent="0.25">
      <c r="C31" s="4" t="s">
        <v>21</v>
      </c>
      <c r="D31" s="4"/>
      <c r="E31" s="8">
        <v>15557496</v>
      </c>
      <c r="F31" s="8"/>
      <c r="G31" s="8">
        <v>16237554</v>
      </c>
    </row>
    <row r="32" spans="3:7" x14ac:dyDescent="0.25">
      <c r="C32" s="4" t="s">
        <v>22</v>
      </c>
      <c r="D32" s="4"/>
      <c r="E32" s="8">
        <v>7240058</v>
      </c>
      <c r="F32" s="8"/>
      <c r="G32" s="8">
        <v>7675664</v>
      </c>
    </row>
    <row r="33" spans="3:7" x14ac:dyDescent="0.25">
      <c r="C33" s="4" t="s">
        <v>23</v>
      </c>
      <c r="D33" s="4"/>
      <c r="E33" s="8">
        <v>399215</v>
      </c>
      <c r="F33" s="8"/>
      <c r="G33" s="8">
        <v>373749</v>
      </c>
    </row>
    <row r="34" spans="3:7" x14ac:dyDescent="0.25">
      <c r="C34" s="4" t="s">
        <v>24</v>
      </c>
      <c r="D34" s="4"/>
      <c r="E34" s="8">
        <v>2117793</v>
      </c>
      <c r="F34" s="8"/>
      <c r="G34" s="8">
        <v>557</v>
      </c>
    </row>
    <row r="35" spans="3:7" x14ac:dyDescent="0.25">
      <c r="C35" s="4" t="s">
        <v>25</v>
      </c>
      <c r="D35" s="4"/>
      <c r="E35" s="11">
        <f>SUM(E31:E34)</f>
        <v>25314562</v>
      </c>
      <c r="F35" s="8"/>
      <c r="G35" s="11">
        <f>SUM(G31:G34)</f>
        <v>24287524</v>
      </c>
    </row>
    <row r="36" spans="3:7" x14ac:dyDescent="0.25">
      <c r="C36" s="4"/>
      <c r="D36" s="4"/>
      <c r="E36" s="10"/>
      <c r="F36" s="8"/>
      <c r="G36" s="10"/>
    </row>
    <row r="37" spans="3:7" x14ac:dyDescent="0.25">
      <c r="C37" s="4" t="s">
        <v>26</v>
      </c>
      <c r="D37" s="4"/>
      <c r="E37" s="10"/>
      <c r="F37" s="8"/>
      <c r="G37" s="10"/>
    </row>
    <row r="38" spans="3:7" x14ac:dyDescent="0.25">
      <c r="C38" s="4" t="s">
        <v>23</v>
      </c>
      <c r="D38" s="4"/>
      <c r="E38" s="10">
        <v>2191900</v>
      </c>
      <c r="F38" s="10"/>
      <c r="G38" s="10">
        <v>2108998</v>
      </c>
    </row>
    <row r="39" spans="3:7" x14ac:dyDescent="0.25">
      <c r="C39" s="4" t="s">
        <v>27</v>
      </c>
      <c r="D39" s="4"/>
      <c r="E39" s="11">
        <f>SUM(E38:E38)</f>
        <v>2191900</v>
      </c>
      <c r="F39" s="8"/>
      <c r="G39" s="11">
        <f>SUM(G38:G38)</f>
        <v>2108998</v>
      </c>
    </row>
    <row r="40" spans="3:7" x14ac:dyDescent="0.25">
      <c r="C40" s="4"/>
      <c r="D40" s="4"/>
      <c r="E40" s="8"/>
      <c r="F40" s="8"/>
      <c r="G40" s="8"/>
    </row>
    <row r="41" spans="3:7" ht="15.75" x14ac:dyDescent="0.3">
      <c r="C41" s="6" t="s">
        <v>28</v>
      </c>
      <c r="D41" s="7" t="s">
        <v>7</v>
      </c>
      <c r="E41" s="12">
        <f>+E35+E39</f>
        <v>27506462</v>
      </c>
      <c r="F41" s="7" t="s">
        <v>7</v>
      </c>
      <c r="G41" s="12">
        <f>+G35+G39</f>
        <v>26396522</v>
      </c>
    </row>
    <row r="42" spans="3:7" x14ac:dyDescent="0.25">
      <c r="C42" s="4"/>
      <c r="D42" s="4"/>
      <c r="E42" s="8" t="s">
        <v>4</v>
      </c>
      <c r="F42" s="8"/>
      <c r="G42" s="8" t="s">
        <v>4</v>
      </c>
    </row>
    <row r="43" spans="3:7" ht="15.75" x14ac:dyDescent="0.3">
      <c r="C43" s="6" t="s">
        <v>29</v>
      </c>
      <c r="D43" s="4"/>
      <c r="E43" s="8"/>
      <c r="F43" s="8"/>
      <c r="G43" s="8"/>
    </row>
    <row r="44" spans="3:7" x14ac:dyDescent="0.25">
      <c r="C44" s="4" t="s">
        <v>30</v>
      </c>
      <c r="D44" s="4"/>
      <c r="E44" s="8">
        <v>10500000</v>
      </c>
      <c r="F44" s="8"/>
      <c r="G44" s="8">
        <v>10500000</v>
      </c>
    </row>
    <row r="45" spans="3:7" x14ac:dyDescent="0.25">
      <c r="C45" s="4" t="s">
        <v>31</v>
      </c>
      <c r="D45" s="4"/>
      <c r="E45" s="8">
        <v>2100000</v>
      </c>
      <c r="F45" s="8"/>
      <c r="G45" s="8">
        <v>2100000</v>
      </c>
    </row>
    <row r="46" spans="3:7" x14ac:dyDescent="0.25">
      <c r="C46" s="4" t="s">
        <v>32</v>
      </c>
      <c r="D46" s="4"/>
      <c r="E46" s="8">
        <v>-2353</v>
      </c>
      <c r="F46" s="8"/>
      <c r="G46" s="8">
        <v>-520</v>
      </c>
    </row>
    <row r="47" spans="3:7" x14ac:dyDescent="0.25">
      <c r="C47" s="4" t="s">
        <v>33</v>
      </c>
      <c r="D47" s="4"/>
      <c r="E47" s="12">
        <v>714397</v>
      </c>
      <c r="F47" s="8"/>
      <c r="G47" s="12">
        <v>2682029</v>
      </c>
    </row>
    <row r="48" spans="3:7" x14ac:dyDescent="0.25">
      <c r="C48" s="4"/>
      <c r="D48" s="4"/>
      <c r="E48" s="10"/>
      <c r="F48" s="8"/>
      <c r="G48" s="10"/>
    </row>
    <row r="49" spans="3:7" ht="15.75" x14ac:dyDescent="0.3">
      <c r="C49" s="6" t="s">
        <v>34</v>
      </c>
      <c r="D49" s="7" t="s">
        <v>7</v>
      </c>
      <c r="E49" s="12">
        <f>SUM(E44:E47)</f>
        <v>13312044</v>
      </c>
      <c r="F49" s="7" t="s">
        <v>7</v>
      </c>
      <c r="G49" s="12">
        <f>SUM(G44:G47)</f>
        <v>15281509</v>
      </c>
    </row>
    <row r="50" spans="3:7" x14ac:dyDescent="0.25">
      <c r="C50" s="4"/>
      <c r="D50" s="4"/>
      <c r="E50" s="8"/>
      <c r="F50" s="8"/>
      <c r="G50" s="8"/>
    </row>
    <row r="51" spans="3:7" ht="16.5" thickBot="1" x14ac:dyDescent="0.35">
      <c r="C51" s="6" t="s">
        <v>35</v>
      </c>
      <c r="D51" s="7" t="s">
        <v>7</v>
      </c>
      <c r="E51" s="13">
        <f>+E49+E39+E35</f>
        <v>40818506</v>
      </c>
      <c r="F51" s="7" t="s">
        <v>7</v>
      </c>
      <c r="G51" s="13">
        <f>+G49+G39+G35</f>
        <v>41678031</v>
      </c>
    </row>
    <row r="52" spans="3:7" ht="16.5" thickTop="1" x14ac:dyDescent="0.3">
      <c r="C52" s="4"/>
      <c r="D52" s="7"/>
      <c r="E52" s="10"/>
      <c r="F52" s="7"/>
      <c r="G52" s="10"/>
    </row>
    <row r="53" spans="3:7" ht="16.5" thickBot="1" x14ac:dyDescent="0.35">
      <c r="C53" s="6" t="s">
        <v>36</v>
      </c>
      <c r="D53" s="7" t="s">
        <v>7</v>
      </c>
      <c r="E53" s="13">
        <v>8088062</v>
      </c>
      <c r="F53" s="7" t="s">
        <v>7</v>
      </c>
      <c r="G53" s="13">
        <v>7158944</v>
      </c>
    </row>
    <row r="54" spans="3:7" ht="16.5" thickTop="1" x14ac:dyDescent="0.3">
      <c r="C54" s="4"/>
      <c r="D54" s="7"/>
      <c r="E54" s="10"/>
      <c r="F54" s="7"/>
      <c r="G54" s="10"/>
    </row>
    <row r="55" spans="3:7" ht="16.5" thickBot="1" x14ac:dyDescent="0.35">
      <c r="C55" s="6" t="s">
        <v>37</v>
      </c>
      <c r="D55" s="7" t="s">
        <v>7</v>
      </c>
      <c r="E55" s="13">
        <v>22897828</v>
      </c>
      <c r="F55" s="7" t="s">
        <v>7</v>
      </c>
      <c r="G55" s="13">
        <v>7593515</v>
      </c>
    </row>
    <row r="56" spans="3:7" ht="15.75" thickTop="1" x14ac:dyDescent="0.25">
      <c r="C56" s="4"/>
      <c r="D56" s="4"/>
      <c r="E56" s="4"/>
      <c r="F56" s="4"/>
      <c r="G56" s="4"/>
    </row>
    <row r="57" spans="3:7" ht="15.75" x14ac:dyDescent="0.3">
      <c r="C57" s="6"/>
      <c r="D57" s="4"/>
      <c r="E57" s="4"/>
      <c r="F57" s="4"/>
      <c r="G57" s="4"/>
    </row>
    <row r="58" spans="3:7" x14ac:dyDescent="0.25">
      <c r="C58" s="4"/>
      <c r="D58" s="4"/>
      <c r="E58" s="4"/>
      <c r="F58" s="4"/>
      <c r="G58" s="4"/>
    </row>
    <row r="59" spans="3:7" x14ac:dyDescent="0.25">
      <c r="C59" s="4"/>
      <c r="D59" s="4"/>
      <c r="E59" s="4"/>
      <c r="F59" s="4"/>
      <c r="G59" s="4"/>
    </row>
    <row r="60" spans="3:7" x14ac:dyDescent="0.25">
      <c r="C60" s="4" t="s">
        <v>38</v>
      </c>
      <c r="D60" s="14" t="s">
        <v>39</v>
      </c>
      <c r="E60" s="14"/>
      <c r="F60" s="14"/>
      <c r="G60" s="14"/>
    </row>
    <row r="61" spans="3:7" x14ac:dyDescent="0.25">
      <c r="C61" s="4" t="s">
        <v>40</v>
      </c>
      <c r="D61" s="14" t="s">
        <v>41</v>
      </c>
      <c r="E61" s="14"/>
      <c r="F61" s="14"/>
      <c r="G61" s="14"/>
    </row>
    <row r="62" spans="3:7" x14ac:dyDescent="0.25">
      <c r="C62" s="4"/>
      <c r="D62" s="2"/>
      <c r="E62" s="2"/>
      <c r="F62" s="2"/>
      <c r="G62" s="2"/>
    </row>
    <row r="63" spans="3:7" x14ac:dyDescent="0.25">
      <c r="C63" s="4"/>
      <c r="D63" s="2"/>
      <c r="E63" s="2"/>
      <c r="F63" s="2"/>
      <c r="G63" s="2"/>
    </row>
    <row r="64" spans="3:7" x14ac:dyDescent="0.25">
      <c r="C64" s="4"/>
      <c r="D64" s="2"/>
      <c r="E64" s="2"/>
      <c r="F64" s="2"/>
      <c r="G64" s="2"/>
    </row>
    <row r="65" spans="3:7" x14ac:dyDescent="0.25">
      <c r="C65" s="4"/>
      <c r="D65" s="4"/>
      <c r="E65" s="4"/>
      <c r="F65" s="4"/>
      <c r="G65" s="4"/>
    </row>
    <row r="66" spans="3:7" x14ac:dyDescent="0.25">
      <c r="C66" s="14" t="s">
        <v>42</v>
      </c>
      <c r="D66" s="14"/>
      <c r="E66" s="14"/>
      <c r="F66" s="14"/>
      <c r="G66" s="14"/>
    </row>
    <row r="67" spans="3:7" x14ac:dyDescent="0.25">
      <c r="C67" s="14" t="s">
        <v>43</v>
      </c>
      <c r="D67" s="14"/>
      <c r="E67" s="14"/>
      <c r="F67" s="14"/>
      <c r="G67" s="14"/>
    </row>
    <row r="68" spans="3:7" x14ac:dyDescent="0.25">
      <c r="C68" s="4"/>
      <c r="D68" s="2"/>
      <c r="E68" s="2"/>
      <c r="F68" s="2"/>
      <c r="G68" s="2"/>
    </row>
    <row r="69" spans="3:7" x14ac:dyDescent="0.25">
      <c r="C69" s="4"/>
      <c r="D69" s="2"/>
      <c r="E69" s="2">
        <f>+E27-E51</f>
        <v>0</v>
      </c>
      <c r="F69" s="2"/>
      <c r="G69" s="2">
        <f>+G27-G51</f>
        <v>0</v>
      </c>
    </row>
    <row r="70" spans="3:7" ht="15.75" x14ac:dyDescent="0.3">
      <c r="C70" s="9"/>
      <c r="D70" s="9"/>
      <c r="E70" s="15"/>
      <c r="F70" s="9"/>
      <c r="G70" s="15"/>
    </row>
    <row r="71" spans="3:7" ht="15.75" x14ac:dyDescent="0.3">
      <c r="C71" s="9"/>
      <c r="D71" s="9"/>
      <c r="E71" s="15"/>
      <c r="F71" s="9"/>
      <c r="G71" s="15"/>
    </row>
    <row r="72" spans="3:7" ht="15.75" x14ac:dyDescent="0.3">
      <c r="C72" s="16" t="s">
        <v>0</v>
      </c>
      <c r="D72" s="16"/>
      <c r="E72" s="16"/>
      <c r="F72" s="16"/>
      <c r="G72" s="16"/>
    </row>
    <row r="73" spans="3:7" ht="15.75" x14ac:dyDescent="0.3">
      <c r="C73" s="5"/>
      <c r="D73" s="5"/>
      <c r="E73" s="5"/>
      <c r="F73" s="5"/>
      <c r="G73" s="5"/>
    </row>
    <row r="74" spans="3:7" ht="15.75" x14ac:dyDescent="0.3">
      <c r="C74" s="16" t="s">
        <v>44</v>
      </c>
      <c r="D74" s="16"/>
      <c r="E74" s="16"/>
      <c r="F74" s="16"/>
      <c r="G74" s="16"/>
    </row>
    <row r="75" spans="3:7" x14ac:dyDescent="0.25">
      <c r="C75" s="17" t="s">
        <v>45</v>
      </c>
      <c r="D75" s="17"/>
      <c r="E75" s="17"/>
      <c r="F75" s="17"/>
      <c r="G75" s="17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ht="15.75" x14ac:dyDescent="0.3">
      <c r="C78" s="18"/>
      <c r="D78" s="18"/>
      <c r="E78" s="5">
        <v>2018</v>
      </c>
      <c r="F78" s="18"/>
      <c r="G78" s="5">
        <v>2017</v>
      </c>
    </row>
    <row r="79" spans="3:7" x14ac:dyDescent="0.25">
      <c r="C79" s="18"/>
      <c r="D79" s="18"/>
      <c r="E79" s="18"/>
      <c r="F79" s="18"/>
      <c r="G79" s="18"/>
    </row>
    <row r="80" spans="3:7" ht="15.75" x14ac:dyDescent="0.3">
      <c r="C80" s="19" t="s">
        <v>46</v>
      </c>
      <c r="D80" s="2"/>
      <c r="E80" s="20" t="s">
        <v>4</v>
      </c>
      <c r="F80" s="18"/>
      <c r="G80" s="20" t="s">
        <v>4</v>
      </c>
    </row>
    <row r="81" spans="3:7" ht="15.75" x14ac:dyDescent="0.3">
      <c r="C81" s="18" t="s">
        <v>47</v>
      </c>
      <c r="D81" s="7" t="s">
        <v>7</v>
      </c>
      <c r="E81" s="21">
        <v>5937431</v>
      </c>
      <c r="F81" s="22" t="s">
        <v>7</v>
      </c>
      <c r="G81" s="21">
        <v>11121758</v>
      </c>
    </row>
    <row r="82" spans="3:7" ht="15.75" x14ac:dyDescent="0.3">
      <c r="C82" s="18"/>
      <c r="D82" s="7"/>
      <c r="E82" s="23"/>
      <c r="F82" s="22"/>
      <c r="G82" s="23"/>
    </row>
    <row r="83" spans="3:7" ht="15.75" x14ac:dyDescent="0.3">
      <c r="C83" s="19" t="s">
        <v>48</v>
      </c>
      <c r="D83" s="18"/>
      <c r="E83" s="23" t="s">
        <v>4</v>
      </c>
      <c r="F83" s="24"/>
      <c r="G83" s="23" t="s">
        <v>4</v>
      </c>
    </row>
    <row r="84" spans="3:7" x14ac:dyDescent="0.25">
      <c r="C84" s="18" t="s">
        <v>49</v>
      </c>
      <c r="D84" s="18"/>
      <c r="E84" s="23">
        <v>1982099</v>
      </c>
      <c r="F84" s="24"/>
      <c r="G84" s="23">
        <v>4464565</v>
      </c>
    </row>
    <row r="85" spans="3:7" x14ac:dyDescent="0.25">
      <c r="C85" s="18" t="s">
        <v>50</v>
      </c>
      <c r="D85" s="18"/>
      <c r="E85" s="23">
        <v>403566</v>
      </c>
      <c r="F85" s="24"/>
      <c r="G85" s="23">
        <v>390908</v>
      </c>
    </row>
    <row r="86" spans="3:7" x14ac:dyDescent="0.25">
      <c r="C86" s="18" t="s">
        <v>51</v>
      </c>
      <c r="D86" s="18"/>
      <c r="E86" s="21">
        <v>204248</v>
      </c>
      <c r="F86" s="24"/>
      <c r="G86" s="21">
        <v>231399</v>
      </c>
    </row>
    <row r="87" spans="3:7" x14ac:dyDescent="0.25">
      <c r="C87" s="18"/>
      <c r="D87" s="18"/>
      <c r="E87" s="23">
        <f>SUM(E84:E86)</f>
        <v>2589913</v>
      </c>
      <c r="F87" s="24"/>
      <c r="G87" s="23">
        <f>SUM(G84:G86)</f>
        <v>5086872</v>
      </c>
    </row>
    <row r="88" spans="3:7" x14ac:dyDescent="0.25">
      <c r="C88" s="18"/>
      <c r="D88" s="18"/>
      <c r="E88" s="21"/>
      <c r="F88" s="24"/>
      <c r="G88" s="21"/>
    </row>
    <row r="89" spans="3:7" ht="15.75" x14ac:dyDescent="0.3">
      <c r="C89" s="19" t="s">
        <v>52</v>
      </c>
      <c r="D89" s="18"/>
      <c r="E89" s="21">
        <f>+E81-E87</f>
        <v>3347518</v>
      </c>
      <c r="F89" s="24"/>
      <c r="G89" s="21">
        <f>+G81-G87</f>
        <v>6034886</v>
      </c>
    </row>
    <row r="90" spans="3:7" x14ac:dyDescent="0.25">
      <c r="C90" s="18"/>
      <c r="D90" s="18"/>
      <c r="E90" s="23" t="s">
        <v>4</v>
      </c>
      <c r="F90" s="24"/>
      <c r="G90" s="23" t="s">
        <v>4</v>
      </c>
    </row>
    <row r="91" spans="3:7" ht="15.75" x14ac:dyDescent="0.3">
      <c r="C91" s="19" t="s">
        <v>53</v>
      </c>
      <c r="D91" s="18"/>
      <c r="E91" s="23" t="s">
        <v>4</v>
      </c>
      <c r="F91" s="24"/>
      <c r="G91" s="23" t="s">
        <v>4</v>
      </c>
    </row>
    <row r="92" spans="3:7" x14ac:dyDescent="0.25">
      <c r="C92" s="18" t="s">
        <v>54</v>
      </c>
      <c r="D92" s="18"/>
      <c r="E92" s="23">
        <v>2287981</v>
      </c>
      <c r="F92" s="24"/>
      <c r="G92" s="23">
        <v>2031056</v>
      </c>
    </row>
    <row r="93" spans="3:7" x14ac:dyDescent="0.25">
      <c r="C93" s="18" t="s">
        <v>55</v>
      </c>
      <c r="D93" s="18"/>
      <c r="E93" s="23">
        <v>179946</v>
      </c>
      <c r="F93" s="24"/>
      <c r="G93" s="23">
        <v>183319</v>
      </c>
    </row>
    <row r="94" spans="3:7" x14ac:dyDescent="0.25">
      <c r="C94" s="18" t="s">
        <v>56</v>
      </c>
      <c r="D94" s="18"/>
      <c r="E94" s="23">
        <v>10763</v>
      </c>
      <c r="F94" s="24"/>
      <c r="G94" s="23">
        <v>0</v>
      </c>
    </row>
    <row r="95" spans="3:7" x14ac:dyDescent="0.25">
      <c r="C95" s="18"/>
      <c r="D95" s="18"/>
      <c r="E95" s="25">
        <f>SUM(E92:E94)</f>
        <v>2478690</v>
      </c>
      <c r="F95" s="24"/>
      <c r="G95" s="25">
        <f>SUM(G92:G94)</f>
        <v>2214375</v>
      </c>
    </row>
    <row r="96" spans="3:7" ht="15.75" x14ac:dyDescent="0.3">
      <c r="C96" s="19" t="s">
        <v>57</v>
      </c>
      <c r="D96" s="18"/>
      <c r="E96" s="23" t="s">
        <v>4</v>
      </c>
      <c r="F96" s="24"/>
      <c r="G96" s="23" t="s">
        <v>4</v>
      </c>
    </row>
    <row r="97" spans="3:7" x14ac:dyDescent="0.25">
      <c r="C97" s="18" t="s">
        <v>58</v>
      </c>
      <c r="D97" s="18"/>
      <c r="E97" s="23">
        <v>2676</v>
      </c>
      <c r="F97" s="24"/>
      <c r="G97" s="23">
        <v>1103</v>
      </c>
    </row>
    <row r="98" spans="3:7" x14ac:dyDescent="0.25">
      <c r="C98" s="18" t="s">
        <v>59</v>
      </c>
      <c r="D98" s="18"/>
      <c r="E98" s="21">
        <v>-210641</v>
      </c>
      <c r="F98" s="24"/>
      <c r="G98" s="21">
        <v>-180167</v>
      </c>
    </row>
    <row r="99" spans="3:7" x14ac:dyDescent="0.25">
      <c r="C99" s="18"/>
      <c r="D99" s="18"/>
      <c r="E99" s="25">
        <f>SUM(E97:E98)</f>
        <v>-207965</v>
      </c>
      <c r="F99" s="24"/>
      <c r="G99" s="25">
        <f>SUM(G97:G98)</f>
        <v>-179064</v>
      </c>
    </row>
    <row r="100" spans="3:7" ht="15.75" x14ac:dyDescent="0.3">
      <c r="C100" s="19" t="s">
        <v>60</v>
      </c>
      <c r="D100" s="18"/>
      <c r="E100" s="23" t="s">
        <v>4</v>
      </c>
      <c r="F100" s="24"/>
      <c r="G100" s="23" t="s">
        <v>4</v>
      </c>
    </row>
    <row r="101" spans="3:7" x14ac:dyDescent="0.25">
      <c r="C101" s="18" t="s">
        <v>61</v>
      </c>
      <c r="D101" s="18"/>
      <c r="E101" s="23">
        <v>52254</v>
      </c>
      <c r="F101" s="24"/>
      <c r="G101" s="23">
        <v>194</v>
      </c>
    </row>
    <row r="102" spans="3:7" x14ac:dyDescent="0.25">
      <c r="C102" s="18" t="s">
        <v>62</v>
      </c>
      <c r="D102" s="18"/>
      <c r="E102" s="26">
        <v>-33130</v>
      </c>
      <c r="F102" s="24"/>
      <c r="G102" s="26">
        <v>-34552</v>
      </c>
    </row>
    <row r="103" spans="3:7" x14ac:dyDescent="0.25">
      <c r="C103" s="18" t="s">
        <v>63</v>
      </c>
      <c r="D103" s="18"/>
      <c r="E103" s="23">
        <v>36</v>
      </c>
      <c r="F103" s="24"/>
      <c r="G103" s="23">
        <v>11235</v>
      </c>
    </row>
    <row r="104" spans="3:7" x14ac:dyDescent="0.25">
      <c r="C104" s="18" t="s">
        <v>64</v>
      </c>
      <c r="D104" s="18"/>
      <c r="E104" s="21">
        <v>0</v>
      </c>
      <c r="F104" s="24"/>
      <c r="G104" s="21">
        <v>-3479</v>
      </c>
    </row>
    <row r="105" spans="3:7" x14ac:dyDescent="0.25">
      <c r="C105" s="18"/>
      <c r="D105" s="18"/>
      <c r="E105" s="25">
        <f>SUM(E101:E104)</f>
        <v>19160</v>
      </c>
      <c r="F105" s="27"/>
      <c r="G105" s="25">
        <f>SUM(G101:G104)</f>
        <v>-26602</v>
      </c>
    </row>
    <row r="106" spans="3:7" x14ac:dyDescent="0.25">
      <c r="C106" s="18"/>
      <c r="D106" s="18"/>
      <c r="E106" s="26"/>
      <c r="F106" s="27"/>
      <c r="G106" s="26"/>
    </row>
    <row r="107" spans="3:7" ht="15.75" x14ac:dyDescent="0.3">
      <c r="C107" s="19" t="s">
        <v>65</v>
      </c>
      <c r="D107" s="7" t="s">
        <v>7</v>
      </c>
      <c r="E107" s="26">
        <f>+E89-E95-E99-E105</f>
        <v>1057633</v>
      </c>
      <c r="F107" s="7" t="s">
        <v>7</v>
      </c>
      <c r="G107" s="26">
        <f>+G89-G95-G99-G105</f>
        <v>4026177</v>
      </c>
    </row>
    <row r="108" spans="3:7" ht="15.75" x14ac:dyDescent="0.3">
      <c r="C108" s="19"/>
      <c r="D108" s="7"/>
      <c r="E108" s="26"/>
      <c r="F108" s="7"/>
      <c r="G108" s="26"/>
    </row>
    <row r="109" spans="3:7" ht="15.75" x14ac:dyDescent="0.3">
      <c r="C109" s="19" t="s">
        <v>66</v>
      </c>
      <c r="D109" s="18"/>
      <c r="E109" s="23">
        <v>-318166</v>
      </c>
      <c r="F109" s="24"/>
      <c r="G109" s="23">
        <v>-1210984</v>
      </c>
    </row>
    <row r="110" spans="3:7" x14ac:dyDescent="0.25">
      <c r="C110" s="18"/>
      <c r="D110" s="18"/>
      <c r="E110" s="21"/>
      <c r="F110" s="24"/>
      <c r="G110" s="21"/>
    </row>
    <row r="111" spans="3:7" ht="15.75" x14ac:dyDescent="0.3">
      <c r="C111" s="19" t="s">
        <v>67</v>
      </c>
      <c r="D111" s="7" t="s">
        <v>7</v>
      </c>
      <c r="E111" s="26">
        <f>SUM(E107:E109)</f>
        <v>739467</v>
      </c>
      <c r="F111" s="7" t="s">
        <v>7</v>
      </c>
      <c r="G111" s="26">
        <f>SUM(G107:G109)</f>
        <v>2815193</v>
      </c>
    </row>
    <row r="112" spans="3:7" ht="15.75" x14ac:dyDescent="0.3">
      <c r="C112" s="19"/>
      <c r="D112" s="7"/>
      <c r="E112" s="26"/>
      <c r="F112" s="7"/>
      <c r="G112" s="26"/>
    </row>
    <row r="113" spans="3:7" ht="15.75" x14ac:dyDescent="0.3">
      <c r="C113" s="19" t="s">
        <v>68</v>
      </c>
      <c r="D113" s="7"/>
      <c r="E113" s="26">
        <v>-22378</v>
      </c>
      <c r="F113" s="7"/>
      <c r="G113" s="26">
        <v>-131987</v>
      </c>
    </row>
    <row r="114" spans="3:7" ht="15.75" x14ac:dyDescent="0.3">
      <c r="C114" s="19"/>
      <c r="D114" s="7"/>
      <c r="E114" s="26"/>
      <c r="F114" s="7"/>
      <c r="G114" s="26"/>
    </row>
    <row r="115" spans="3:7" ht="15.75" x14ac:dyDescent="0.3">
      <c r="C115" s="19" t="s">
        <v>69</v>
      </c>
      <c r="D115" s="7"/>
      <c r="E115" s="26"/>
      <c r="F115" s="7"/>
      <c r="G115" s="26"/>
    </row>
    <row r="116" spans="3:7" ht="15.75" x14ac:dyDescent="0.3">
      <c r="C116" s="18" t="s">
        <v>70</v>
      </c>
      <c r="D116" s="7"/>
      <c r="E116" s="26">
        <v>-2692</v>
      </c>
      <c r="F116" s="7"/>
      <c r="G116" s="26">
        <v>-1177</v>
      </c>
    </row>
    <row r="117" spans="3:7" ht="15.75" x14ac:dyDescent="0.3">
      <c r="C117" s="18"/>
      <c r="D117" s="7"/>
      <c r="E117" s="21"/>
      <c r="F117" s="7"/>
      <c r="G117" s="21"/>
    </row>
    <row r="118" spans="3:7" ht="16.5" thickBot="1" x14ac:dyDescent="0.35">
      <c r="C118" s="19" t="s">
        <v>71</v>
      </c>
      <c r="D118" s="7" t="s">
        <v>7</v>
      </c>
      <c r="E118" s="28">
        <f>SUM(E111:E116)</f>
        <v>714397</v>
      </c>
      <c r="F118" s="7" t="s">
        <v>7</v>
      </c>
      <c r="G118" s="28">
        <f>SUM(G111:G116)</f>
        <v>2682029</v>
      </c>
    </row>
    <row r="119" spans="3:7" ht="16.5" thickTop="1" x14ac:dyDescent="0.3">
      <c r="C119" s="18"/>
      <c r="D119" s="7"/>
      <c r="E119" s="26"/>
      <c r="F119" s="7"/>
      <c r="G119" s="26"/>
    </row>
    <row r="120" spans="3:7" ht="15.75" x14ac:dyDescent="0.3">
      <c r="C120" s="18"/>
      <c r="D120" s="7"/>
      <c r="E120" s="26"/>
      <c r="F120" s="7"/>
      <c r="G120" s="26"/>
    </row>
    <row r="121" spans="3:7" ht="15.75" x14ac:dyDescent="0.3">
      <c r="C121" s="18"/>
      <c r="D121" s="7"/>
      <c r="E121" s="26"/>
      <c r="F121" s="7"/>
      <c r="G121" s="10"/>
    </row>
    <row r="122" spans="3:7" ht="15.75" x14ac:dyDescent="0.3">
      <c r="C122" s="18"/>
      <c r="D122" s="7"/>
      <c r="E122" s="10"/>
      <c r="F122" s="7"/>
      <c r="G122" s="10"/>
    </row>
    <row r="123" spans="3:7" x14ac:dyDescent="0.25">
      <c r="C123" s="4" t="s">
        <v>38</v>
      </c>
      <c r="D123" s="14" t="s">
        <v>39</v>
      </c>
      <c r="E123" s="14"/>
      <c r="F123" s="14"/>
      <c r="G123" s="14"/>
    </row>
    <row r="124" spans="3:7" x14ac:dyDescent="0.25">
      <c r="C124" s="4" t="s">
        <v>40</v>
      </c>
      <c r="D124" s="14" t="s">
        <v>41</v>
      </c>
      <c r="E124" s="14"/>
      <c r="F124" s="14"/>
      <c r="G124" s="14"/>
    </row>
    <row r="125" spans="3:7" x14ac:dyDescent="0.25">
      <c r="C125" s="4"/>
      <c r="D125" s="2"/>
      <c r="E125" s="2"/>
      <c r="F125" s="2"/>
      <c r="G125" s="2"/>
    </row>
    <row r="126" spans="3:7" x14ac:dyDescent="0.25">
      <c r="C126" s="4"/>
      <c r="D126" s="2"/>
      <c r="E126" s="2"/>
      <c r="F126" s="2"/>
      <c r="G126" s="2"/>
    </row>
    <row r="127" spans="3:7" x14ac:dyDescent="0.25">
      <c r="C127" s="4"/>
      <c r="D127" s="2"/>
      <c r="E127" s="2"/>
      <c r="F127" s="2"/>
      <c r="G127" s="2"/>
    </row>
    <row r="128" spans="3:7" x14ac:dyDescent="0.25">
      <c r="C128" s="4"/>
      <c r="D128" s="4"/>
      <c r="E128" s="4"/>
      <c r="F128" s="4"/>
      <c r="G128" s="4"/>
    </row>
    <row r="129" spans="3:7" x14ac:dyDescent="0.25">
      <c r="C129" s="14" t="s">
        <v>42</v>
      </c>
      <c r="D129" s="14"/>
      <c r="E129" s="14"/>
      <c r="F129" s="14"/>
      <c r="G129" s="14"/>
    </row>
    <row r="130" spans="3:7" x14ac:dyDescent="0.25">
      <c r="C130" s="14" t="s">
        <v>43</v>
      </c>
      <c r="D130" s="14"/>
      <c r="E130" s="14"/>
      <c r="F130" s="14"/>
      <c r="G130" s="14"/>
    </row>
    <row r="131" spans="3:7" x14ac:dyDescent="0.25">
      <c r="C131" s="4"/>
      <c r="D131" s="4"/>
      <c r="E131" s="4"/>
      <c r="F131" s="4"/>
      <c r="G131" s="4"/>
    </row>
    <row r="132" spans="3:7" x14ac:dyDescent="0.25">
      <c r="E132" s="30">
        <f>+E47-E118</f>
        <v>0</v>
      </c>
      <c r="G132" s="30">
        <f>+G47-G118</f>
        <v>0</v>
      </c>
    </row>
    <row r="133" spans="3:7" ht="15.75" x14ac:dyDescent="0.3">
      <c r="C133" s="18"/>
      <c r="D133" s="7"/>
      <c r="E133" s="10"/>
      <c r="F133" s="7"/>
      <c r="G133" s="10"/>
    </row>
    <row r="134" spans="3:7" ht="15.75" x14ac:dyDescent="0.3">
      <c r="C134" s="1" t="s">
        <v>72</v>
      </c>
      <c r="D134" s="1"/>
      <c r="E134" s="1"/>
      <c r="F134" s="7"/>
      <c r="G134" s="10"/>
    </row>
    <row r="135" spans="3:7" ht="15.75" x14ac:dyDescent="0.3">
      <c r="C135" s="7"/>
      <c r="D135" s="7"/>
      <c r="E135" s="7"/>
      <c r="F135" s="7"/>
      <c r="G135" s="10"/>
    </row>
    <row r="136" spans="3:7" ht="15.75" x14ac:dyDescent="0.3">
      <c r="C136" s="1" t="s">
        <v>73</v>
      </c>
      <c r="D136" s="1"/>
      <c r="E136" s="1"/>
      <c r="F136" s="7"/>
      <c r="G136" s="10"/>
    </row>
    <row r="137" spans="3:7" ht="15.75" x14ac:dyDescent="0.3">
      <c r="C137" s="3" t="s">
        <v>74</v>
      </c>
      <c r="D137" s="3"/>
      <c r="E137" s="3"/>
      <c r="F137" s="7"/>
      <c r="G137" s="10"/>
    </row>
    <row r="138" spans="3:7" ht="15.75" x14ac:dyDescent="0.3">
      <c r="C138" s="4"/>
      <c r="D138" s="4"/>
      <c r="E138" s="4"/>
      <c r="F138" s="7"/>
      <c r="G138" s="10"/>
    </row>
    <row r="139" spans="3:7" ht="15.75" x14ac:dyDescent="0.3">
      <c r="C139" s="4"/>
      <c r="D139" s="4"/>
      <c r="E139" s="7"/>
      <c r="F139" s="7"/>
      <c r="G139" s="10"/>
    </row>
    <row r="140" spans="3:7" ht="15.75" x14ac:dyDescent="0.3">
      <c r="C140" s="4"/>
      <c r="D140" s="4"/>
      <c r="E140" s="5">
        <v>2018</v>
      </c>
      <c r="F140" s="7"/>
      <c r="G140" s="10"/>
    </row>
    <row r="141" spans="3:7" ht="15.75" x14ac:dyDescent="0.3">
      <c r="C141" s="6" t="s">
        <v>3</v>
      </c>
      <c r="D141" s="4"/>
      <c r="E141" s="4" t="s">
        <v>4</v>
      </c>
      <c r="F141" s="7"/>
      <c r="G141" s="10"/>
    </row>
    <row r="142" spans="3:7" ht="15.75" x14ac:dyDescent="0.3">
      <c r="C142" s="4" t="s">
        <v>5</v>
      </c>
      <c r="D142" s="4"/>
      <c r="E142" s="4" t="s">
        <v>4</v>
      </c>
      <c r="F142" s="7"/>
      <c r="G142" s="10"/>
    </row>
    <row r="143" spans="3:7" ht="15.75" x14ac:dyDescent="0.3">
      <c r="C143" s="4" t="s">
        <v>75</v>
      </c>
      <c r="D143" s="7" t="s">
        <v>7</v>
      </c>
      <c r="E143" s="8">
        <v>92620287</v>
      </c>
      <c r="F143" s="7"/>
      <c r="G143" s="10"/>
    </row>
    <row r="144" spans="3:7" ht="15.75" x14ac:dyDescent="0.3">
      <c r="C144" s="4" t="s">
        <v>76</v>
      </c>
      <c r="D144" s="7"/>
      <c r="E144" s="8">
        <v>4606424042</v>
      </c>
      <c r="F144" s="7"/>
      <c r="G144" s="10"/>
    </row>
    <row r="145" spans="3:7" ht="15.75" x14ac:dyDescent="0.3">
      <c r="C145" s="4" t="s">
        <v>77</v>
      </c>
      <c r="D145" s="4"/>
      <c r="E145" s="12">
        <v>5854609</v>
      </c>
      <c r="F145" s="7"/>
      <c r="G145" s="10"/>
    </row>
    <row r="146" spans="3:7" ht="15.75" x14ac:dyDescent="0.3">
      <c r="C146" s="4" t="s">
        <v>11</v>
      </c>
      <c r="D146" s="4"/>
      <c r="E146" s="11">
        <f>SUM(E143:E145)</f>
        <v>4704898938</v>
      </c>
      <c r="F146" s="7"/>
      <c r="G146" s="10"/>
    </row>
    <row r="147" spans="3:7" ht="15.75" x14ac:dyDescent="0.3">
      <c r="C147" s="4"/>
      <c r="D147" s="4"/>
      <c r="E147" s="10"/>
      <c r="F147" s="7"/>
      <c r="G147" s="10"/>
    </row>
    <row r="148" spans="3:7" ht="15.75" x14ac:dyDescent="0.3">
      <c r="C148" s="4" t="s">
        <v>12</v>
      </c>
      <c r="D148" s="4"/>
      <c r="E148" s="4" t="s">
        <v>4</v>
      </c>
      <c r="F148" s="7"/>
      <c r="G148" s="10"/>
    </row>
    <row r="149" spans="3:7" ht="15.75" x14ac:dyDescent="0.3">
      <c r="C149" s="4" t="s">
        <v>78</v>
      </c>
      <c r="D149" s="4"/>
      <c r="E149" s="10">
        <v>13715974</v>
      </c>
      <c r="F149" s="7"/>
      <c r="G149" s="10"/>
    </row>
    <row r="150" spans="3:7" ht="15.75" x14ac:dyDescent="0.3">
      <c r="C150" s="4" t="s">
        <v>79</v>
      </c>
      <c r="D150" s="4"/>
      <c r="E150" s="12">
        <v>9963306</v>
      </c>
      <c r="F150" s="7"/>
      <c r="G150" s="10"/>
    </row>
    <row r="151" spans="3:7" ht="15.75" x14ac:dyDescent="0.3">
      <c r="C151" s="4" t="s">
        <v>17</v>
      </c>
      <c r="D151" s="4"/>
      <c r="E151" s="12">
        <f>SUM(E149:E150)</f>
        <v>23679280</v>
      </c>
      <c r="F151" s="7"/>
      <c r="G151" s="10"/>
    </row>
    <row r="152" spans="3:7" ht="15.75" x14ac:dyDescent="0.3">
      <c r="C152" s="4"/>
      <c r="D152" s="4"/>
      <c r="E152" s="8"/>
      <c r="F152" s="7"/>
      <c r="G152" s="10"/>
    </row>
    <row r="153" spans="3:7" ht="16.5" thickBot="1" x14ac:dyDescent="0.35">
      <c r="C153" s="6" t="s">
        <v>18</v>
      </c>
      <c r="D153" s="7" t="s">
        <v>7</v>
      </c>
      <c r="E153" s="13">
        <f>+E146+E151</f>
        <v>4728578218</v>
      </c>
      <c r="F153" s="7"/>
      <c r="G153" s="10"/>
    </row>
    <row r="154" spans="3:7" ht="16.5" thickTop="1" x14ac:dyDescent="0.3">
      <c r="C154" s="4"/>
      <c r="D154" s="4"/>
      <c r="E154" s="8" t="s">
        <v>4</v>
      </c>
      <c r="F154" s="7"/>
      <c r="G154" s="10"/>
    </row>
    <row r="155" spans="3:7" ht="15.75" x14ac:dyDescent="0.3">
      <c r="C155" s="6" t="s">
        <v>80</v>
      </c>
      <c r="D155" s="4"/>
      <c r="E155" s="8" t="s">
        <v>4</v>
      </c>
      <c r="F155" s="7"/>
      <c r="G155" s="10"/>
    </row>
    <row r="156" spans="3:7" ht="15.75" x14ac:dyDescent="0.3">
      <c r="C156" s="4" t="s">
        <v>20</v>
      </c>
      <c r="D156" s="4"/>
      <c r="E156" s="8" t="s">
        <v>4</v>
      </c>
      <c r="F156" s="7"/>
      <c r="G156" s="10"/>
    </row>
    <row r="157" spans="3:7" ht="15.75" x14ac:dyDescent="0.3">
      <c r="C157" s="4" t="s">
        <v>81</v>
      </c>
      <c r="D157" s="4"/>
      <c r="E157" s="8">
        <v>11349</v>
      </c>
      <c r="F157" s="7"/>
      <c r="G157" s="10"/>
    </row>
    <row r="158" spans="3:7" ht="15.75" x14ac:dyDescent="0.3">
      <c r="C158" s="4" t="s">
        <v>82</v>
      </c>
      <c r="D158" s="4"/>
      <c r="E158" s="8">
        <v>4206081</v>
      </c>
      <c r="F158" s="7"/>
      <c r="G158" s="10"/>
    </row>
    <row r="159" spans="3:7" ht="15.75" x14ac:dyDescent="0.3">
      <c r="C159" s="4" t="s">
        <v>83</v>
      </c>
      <c r="D159" s="4"/>
      <c r="E159" s="12">
        <v>24525</v>
      </c>
      <c r="F159" s="7"/>
      <c r="G159" s="10"/>
    </row>
    <row r="160" spans="3:7" ht="15.75" x14ac:dyDescent="0.3">
      <c r="C160" s="4" t="s">
        <v>84</v>
      </c>
      <c r="D160" s="4"/>
      <c r="E160" s="12">
        <v>0</v>
      </c>
      <c r="F160" s="7"/>
      <c r="G160" s="10"/>
    </row>
    <row r="161" spans="3:7" ht="15.75" x14ac:dyDescent="0.3">
      <c r="C161" s="4" t="s">
        <v>25</v>
      </c>
      <c r="D161" s="4"/>
      <c r="E161" s="12">
        <f>SUM(E157:E160)</f>
        <v>4241955</v>
      </c>
      <c r="F161" s="7"/>
      <c r="G161" s="10"/>
    </row>
    <row r="162" spans="3:7" ht="15.75" x14ac:dyDescent="0.3">
      <c r="C162" s="4"/>
      <c r="D162" s="4"/>
      <c r="E162" s="10"/>
      <c r="F162" s="7"/>
      <c r="G162" s="10"/>
    </row>
    <row r="163" spans="3:7" ht="15.75" x14ac:dyDescent="0.3">
      <c r="C163" s="4" t="s">
        <v>26</v>
      </c>
      <c r="D163" s="4"/>
      <c r="E163" s="10"/>
      <c r="F163" s="7"/>
      <c r="G163" s="10"/>
    </row>
    <row r="164" spans="3:7" ht="15.75" x14ac:dyDescent="0.3">
      <c r="C164" s="4" t="s">
        <v>82</v>
      </c>
      <c r="D164" s="4"/>
      <c r="E164" s="8">
        <f>+E149</f>
        <v>13715974</v>
      </c>
      <c r="F164" s="7"/>
      <c r="G164" s="10"/>
    </row>
    <row r="165" spans="3:7" ht="15.75" x14ac:dyDescent="0.3">
      <c r="C165" s="4" t="s">
        <v>85</v>
      </c>
      <c r="D165" s="4"/>
      <c r="E165" s="10">
        <v>30276</v>
      </c>
      <c r="F165" s="7"/>
      <c r="G165" s="10"/>
    </row>
    <row r="166" spans="3:7" ht="15.75" x14ac:dyDescent="0.3">
      <c r="C166" s="4" t="s">
        <v>86</v>
      </c>
      <c r="D166" s="4"/>
      <c r="E166" s="10">
        <v>9963306</v>
      </c>
      <c r="F166" s="7"/>
      <c r="G166" s="10">
        <f>+E150-E166</f>
        <v>0</v>
      </c>
    </row>
    <row r="167" spans="3:7" ht="15.75" x14ac:dyDescent="0.3">
      <c r="C167" s="4" t="s">
        <v>27</v>
      </c>
      <c r="D167" s="4"/>
      <c r="E167" s="11">
        <f>SUM(E164:E166)</f>
        <v>23709556</v>
      </c>
      <c r="F167" s="7"/>
      <c r="G167" s="10"/>
    </row>
    <row r="168" spans="3:7" ht="15.75" x14ac:dyDescent="0.3">
      <c r="C168" s="4"/>
      <c r="D168" s="4"/>
      <c r="E168" s="10"/>
      <c r="F168" s="7"/>
      <c r="G168" s="10"/>
    </row>
    <row r="169" spans="3:7" ht="15.75" x14ac:dyDescent="0.3">
      <c r="C169" s="6" t="s">
        <v>28</v>
      </c>
      <c r="D169" s="4"/>
      <c r="E169" s="12">
        <f>+E161+E167</f>
        <v>27951511</v>
      </c>
      <c r="F169" s="7"/>
      <c r="G169" s="10"/>
    </row>
    <row r="170" spans="3:7" ht="15.75" x14ac:dyDescent="0.3">
      <c r="C170" s="4"/>
      <c r="D170" s="4"/>
      <c r="E170" s="10"/>
      <c r="F170" s="7"/>
      <c r="G170" s="10"/>
    </row>
    <row r="171" spans="3:7" ht="15.75" x14ac:dyDescent="0.3">
      <c r="C171" s="6" t="s">
        <v>29</v>
      </c>
      <c r="D171" s="4"/>
      <c r="E171" s="8"/>
      <c r="F171" s="7"/>
      <c r="G171" s="10"/>
    </row>
    <row r="172" spans="3:7" ht="15.75" x14ac:dyDescent="0.3">
      <c r="C172" s="4" t="s">
        <v>87</v>
      </c>
      <c r="D172" s="4"/>
      <c r="E172" s="10">
        <v>4644768558</v>
      </c>
      <c r="F172" s="7"/>
      <c r="G172" s="10"/>
    </row>
    <row r="173" spans="3:7" ht="15.75" x14ac:dyDescent="0.3">
      <c r="C173" s="4" t="s">
        <v>88</v>
      </c>
      <c r="D173" s="4"/>
      <c r="E173" s="10">
        <v>47935747</v>
      </c>
      <c r="F173" s="7"/>
      <c r="G173" s="10"/>
    </row>
    <row r="174" spans="3:7" ht="15.75" x14ac:dyDescent="0.3">
      <c r="C174" s="4" t="s">
        <v>89</v>
      </c>
      <c r="D174" s="4"/>
      <c r="E174" s="12">
        <v>7922402</v>
      </c>
      <c r="F174" s="7"/>
      <c r="G174" s="10"/>
    </row>
    <row r="175" spans="3:7" ht="15.75" x14ac:dyDescent="0.3">
      <c r="C175" s="6" t="s">
        <v>34</v>
      </c>
      <c r="D175" s="4"/>
      <c r="E175" s="10">
        <f>SUM(E172:E174)</f>
        <v>4700626707</v>
      </c>
      <c r="F175" s="7"/>
      <c r="G175" s="10"/>
    </row>
    <row r="176" spans="3:7" ht="15.75" x14ac:dyDescent="0.3">
      <c r="C176" s="4"/>
      <c r="D176" s="4"/>
      <c r="E176" s="8"/>
      <c r="F176" s="7"/>
      <c r="G176" s="10"/>
    </row>
    <row r="177" spans="3:7" ht="16.5" thickBot="1" x14ac:dyDescent="0.35">
      <c r="C177" s="6" t="s">
        <v>35</v>
      </c>
      <c r="D177" s="7" t="s">
        <v>7</v>
      </c>
      <c r="E177" s="29">
        <f>+E169+E175</f>
        <v>4728578218</v>
      </c>
      <c r="F177" s="7"/>
      <c r="G177" s="10"/>
    </row>
    <row r="178" spans="3:7" ht="16.5" thickTop="1" x14ac:dyDescent="0.3">
      <c r="C178" s="6"/>
      <c r="D178" s="7"/>
      <c r="E178" s="10"/>
      <c r="F178" s="7"/>
      <c r="G178" s="10"/>
    </row>
    <row r="179" spans="3:7" ht="16.5" thickBot="1" x14ac:dyDescent="0.35">
      <c r="C179" s="6" t="s">
        <v>90</v>
      </c>
      <c r="D179" s="7" t="s">
        <v>7</v>
      </c>
      <c r="E179" s="13">
        <v>1500</v>
      </c>
      <c r="F179" s="7"/>
      <c r="G179" s="10"/>
    </row>
    <row r="180" spans="3:7" ht="16.5" thickTop="1" x14ac:dyDescent="0.3">
      <c r="C180" s="4"/>
      <c r="D180" s="7"/>
      <c r="E180" s="10"/>
      <c r="F180" s="7"/>
      <c r="G180" s="10"/>
    </row>
    <row r="181" spans="3:7" ht="16.5" thickBot="1" x14ac:dyDescent="0.35">
      <c r="C181" s="6" t="s">
        <v>91</v>
      </c>
      <c r="D181" s="7" t="s">
        <v>7</v>
      </c>
      <c r="E181" s="13">
        <v>4754914063</v>
      </c>
      <c r="F181" s="7"/>
      <c r="G181" s="10"/>
    </row>
    <row r="182" spans="3:7" ht="16.5" thickTop="1" x14ac:dyDescent="0.3">
      <c r="C182" s="4"/>
      <c r="D182" s="4"/>
      <c r="E182" s="4"/>
      <c r="F182" s="7"/>
      <c r="G182" s="10"/>
    </row>
    <row r="183" spans="3:7" ht="15.75" x14ac:dyDescent="0.3">
      <c r="C183" s="4"/>
      <c r="D183" s="4"/>
      <c r="E183" s="4"/>
      <c r="F183" s="7"/>
      <c r="G183" s="10"/>
    </row>
    <row r="184" spans="3:7" ht="15.75" x14ac:dyDescent="0.3">
      <c r="C184" s="4"/>
      <c r="D184" s="4"/>
      <c r="E184" s="4"/>
      <c r="F184" s="7"/>
      <c r="G184" s="10"/>
    </row>
    <row r="185" spans="3:7" ht="15.75" x14ac:dyDescent="0.3">
      <c r="C185" s="4"/>
      <c r="D185" s="4"/>
      <c r="E185" s="4"/>
      <c r="F185" s="7"/>
      <c r="G185" s="10"/>
    </row>
    <row r="186" spans="3:7" ht="15.75" x14ac:dyDescent="0.3">
      <c r="C186" s="14" t="s">
        <v>92</v>
      </c>
      <c r="D186" s="14"/>
      <c r="E186" s="14"/>
      <c r="F186" s="7"/>
      <c r="G186" s="10"/>
    </row>
    <row r="187" spans="3:7" ht="15.75" x14ac:dyDescent="0.3">
      <c r="C187" s="14" t="s">
        <v>93</v>
      </c>
      <c r="D187" s="14"/>
      <c r="E187" s="14"/>
      <c r="F187" s="7"/>
      <c r="G187" s="10"/>
    </row>
    <row r="188" spans="3:7" ht="15.75" x14ac:dyDescent="0.3">
      <c r="C188" s="2"/>
      <c r="D188" s="2"/>
      <c r="E188" s="2"/>
      <c r="F188" s="7"/>
      <c r="G188" s="10"/>
    </row>
    <row r="189" spans="3:7" ht="15.75" x14ac:dyDescent="0.3">
      <c r="C189" s="2"/>
      <c r="D189" s="2"/>
      <c r="E189" s="2"/>
      <c r="F189" s="7"/>
      <c r="G189" s="10"/>
    </row>
    <row r="190" spans="3:7" ht="15.75" x14ac:dyDescent="0.3">
      <c r="C190" s="2"/>
      <c r="D190" s="2"/>
      <c r="E190" s="2"/>
      <c r="F190" s="7"/>
      <c r="G190" s="10"/>
    </row>
    <row r="191" spans="3:7" ht="15.75" x14ac:dyDescent="0.3">
      <c r="C191" s="4"/>
      <c r="D191" s="4"/>
      <c r="E191" s="4"/>
      <c r="F191" s="7"/>
      <c r="G191" s="10"/>
    </row>
    <row r="192" spans="3:7" ht="15.75" x14ac:dyDescent="0.3">
      <c r="C192" s="14" t="s">
        <v>42</v>
      </c>
      <c r="D192" s="14"/>
      <c r="E192" s="14"/>
      <c r="F192" s="7"/>
      <c r="G192" s="10"/>
    </row>
    <row r="193" spans="3:7" ht="15.75" x14ac:dyDescent="0.3">
      <c r="C193" s="14" t="s">
        <v>94</v>
      </c>
      <c r="D193" s="14"/>
      <c r="E193" s="14"/>
      <c r="F193" s="7"/>
      <c r="G193" s="10"/>
    </row>
    <row r="194" spans="3:7" ht="15.75" x14ac:dyDescent="0.3">
      <c r="F194" s="7"/>
      <c r="G194" s="10"/>
    </row>
    <row r="195" spans="3:7" ht="15.75" x14ac:dyDescent="0.3">
      <c r="E195" s="30">
        <f>+E153-E177</f>
        <v>0</v>
      </c>
      <c r="F195" s="7"/>
      <c r="G195" s="10"/>
    </row>
    <row r="196" spans="3:7" ht="15.75" x14ac:dyDescent="0.3">
      <c r="F196" s="7"/>
      <c r="G196" s="10"/>
    </row>
    <row r="197" spans="3:7" ht="15.75" x14ac:dyDescent="0.3">
      <c r="F197" s="7"/>
      <c r="G197" s="10"/>
    </row>
    <row r="198" spans="3:7" ht="15.75" x14ac:dyDescent="0.3">
      <c r="F198" s="7"/>
      <c r="G198" s="10"/>
    </row>
    <row r="199" spans="3:7" ht="15.75" x14ac:dyDescent="0.3">
      <c r="C199" s="1" t="s">
        <v>72</v>
      </c>
      <c r="D199" s="1"/>
      <c r="E199" s="1"/>
      <c r="F199" s="7"/>
      <c r="G199" s="10"/>
    </row>
    <row r="200" spans="3:7" ht="15.75" x14ac:dyDescent="0.3">
      <c r="C200" s="7"/>
      <c r="D200" s="7"/>
      <c r="E200" s="7"/>
      <c r="F200" s="7"/>
      <c r="G200" s="10"/>
    </row>
    <row r="201" spans="3:7" ht="15.75" x14ac:dyDescent="0.3">
      <c r="C201" s="1" t="s">
        <v>95</v>
      </c>
      <c r="D201" s="1"/>
      <c r="E201" s="1"/>
      <c r="F201" s="7"/>
      <c r="G201" s="10"/>
    </row>
    <row r="202" spans="3:7" ht="15.75" x14ac:dyDescent="0.3">
      <c r="C202" s="3" t="s">
        <v>74</v>
      </c>
      <c r="D202" s="3"/>
      <c r="E202" s="3"/>
      <c r="F202" s="7"/>
      <c r="G202" s="10"/>
    </row>
    <row r="203" spans="3:7" ht="15.75" x14ac:dyDescent="0.3">
      <c r="C203" s="4"/>
      <c r="D203" s="4"/>
      <c r="E203" s="4"/>
      <c r="F203" s="7"/>
      <c r="G203" s="10"/>
    </row>
    <row r="204" spans="3:7" ht="15.75" x14ac:dyDescent="0.3">
      <c r="C204" s="4"/>
      <c r="D204" s="4"/>
      <c r="E204" s="7"/>
      <c r="F204" s="7"/>
      <c r="G204" s="10"/>
    </row>
    <row r="205" spans="3:7" ht="15.75" x14ac:dyDescent="0.3">
      <c r="C205" s="4"/>
      <c r="D205" s="4"/>
      <c r="E205" s="5">
        <v>2018</v>
      </c>
      <c r="F205" s="7"/>
      <c r="G205" s="10"/>
    </row>
    <row r="206" spans="3:7" ht="15.75" x14ac:dyDescent="0.3">
      <c r="C206" s="6" t="s">
        <v>3</v>
      </c>
      <c r="D206" s="4"/>
      <c r="E206" s="4" t="s">
        <v>4</v>
      </c>
      <c r="F206" s="7"/>
      <c r="G206" s="10"/>
    </row>
    <row r="207" spans="3:7" ht="15.75" x14ac:dyDescent="0.3">
      <c r="C207" s="4" t="s">
        <v>5</v>
      </c>
      <c r="D207" s="4"/>
      <c r="E207" s="4" t="s">
        <v>4</v>
      </c>
      <c r="F207" s="7"/>
      <c r="G207" s="10"/>
    </row>
    <row r="208" spans="3:7" ht="15.75" x14ac:dyDescent="0.3">
      <c r="C208" s="4" t="s">
        <v>75</v>
      </c>
      <c r="D208" s="7" t="s">
        <v>7</v>
      </c>
      <c r="E208" s="8">
        <v>13716068</v>
      </c>
      <c r="F208" s="7"/>
      <c r="G208" s="10"/>
    </row>
    <row r="209" spans="3:7" ht="15.75" x14ac:dyDescent="0.3">
      <c r="C209" s="4" t="s">
        <v>76</v>
      </c>
      <c r="D209" s="7"/>
      <c r="E209" s="8">
        <v>721860961</v>
      </c>
      <c r="F209" s="7"/>
      <c r="G209" s="10"/>
    </row>
    <row r="210" spans="3:7" ht="15.75" x14ac:dyDescent="0.3">
      <c r="C210" s="4" t="s">
        <v>77</v>
      </c>
      <c r="D210" s="4"/>
      <c r="E210" s="12">
        <v>50653</v>
      </c>
      <c r="F210" s="7"/>
      <c r="G210" s="10"/>
    </row>
    <row r="211" spans="3:7" ht="15.75" x14ac:dyDescent="0.3">
      <c r="C211" s="4" t="s">
        <v>11</v>
      </c>
      <c r="D211" s="4"/>
      <c r="E211" s="11">
        <f>SUM(E208:E210)</f>
        <v>735627682</v>
      </c>
      <c r="F211" s="7"/>
      <c r="G211" s="10"/>
    </row>
    <row r="212" spans="3:7" ht="15.75" x14ac:dyDescent="0.3">
      <c r="C212" s="4"/>
      <c r="D212" s="4"/>
      <c r="E212" s="10"/>
      <c r="F212" s="7"/>
      <c r="G212" s="10"/>
    </row>
    <row r="213" spans="3:7" ht="15.75" x14ac:dyDescent="0.3">
      <c r="C213" s="4" t="s">
        <v>12</v>
      </c>
      <c r="D213" s="4"/>
      <c r="E213" s="4" t="s">
        <v>4</v>
      </c>
      <c r="F213" s="7"/>
      <c r="G213" s="10"/>
    </row>
    <row r="214" spans="3:7" ht="15.75" x14ac:dyDescent="0.3">
      <c r="C214" s="4" t="s">
        <v>79</v>
      </c>
      <c r="D214" s="7" t="s">
        <v>7</v>
      </c>
      <c r="E214" s="12">
        <v>3307487</v>
      </c>
      <c r="F214" s="7"/>
      <c r="G214" s="10"/>
    </row>
    <row r="215" spans="3:7" ht="15.75" x14ac:dyDescent="0.3">
      <c r="C215" s="4" t="s">
        <v>17</v>
      </c>
      <c r="D215" s="7"/>
      <c r="E215" s="8">
        <f>+E214</f>
        <v>3307487</v>
      </c>
      <c r="F215" s="7"/>
      <c r="G215" s="10"/>
    </row>
    <row r="216" spans="3:7" ht="15.75" x14ac:dyDescent="0.3">
      <c r="C216" s="4"/>
      <c r="D216" s="4"/>
      <c r="E216" s="12"/>
      <c r="F216" s="7"/>
      <c r="G216" s="10"/>
    </row>
    <row r="217" spans="3:7" ht="16.5" thickBot="1" x14ac:dyDescent="0.35">
      <c r="C217" s="6" t="s">
        <v>18</v>
      </c>
      <c r="D217" s="7" t="s">
        <v>7</v>
      </c>
      <c r="E217" s="13">
        <f>+E211+E215</f>
        <v>738935169</v>
      </c>
      <c r="F217" s="7"/>
      <c r="G217" s="10"/>
    </row>
    <row r="218" spans="3:7" ht="16.5" thickTop="1" x14ac:dyDescent="0.3">
      <c r="C218" s="4"/>
      <c r="D218" s="4"/>
      <c r="E218" s="8" t="s">
        <v>4</v>
      </c>
      <c r="F218" s="7"/>
      <c r="G218" s="10"/>
    </row>
    <row r="219" spans="3:7" ht="15.75" x14ac:dyDescent="0.3">
      <c r="C219" s="6" t="s">
        <v>80</v>
      </c>
      <c r="D219" s="4"/>
      <c r="E219" s="8" t="s">
        <v>4</v>
      </c>
      <c r="F219" s="7"/>
      <c r="G219" s="10"/>
    </row>
    <row r="220" spans="3:7" ht="15.75" x14ac:dyDescent="0.3">
      <c r="C220" s="4" t="s">
        <v>20</v>
      </c>
      <c r="D220" s="4"/>
      <c r="E220" s="8" t="s">
        <v>4</v>
      </c>
      <c r="F220" s="7"/>
      <c r="G220" s="10"/>
    </row>
    <row r="221" spans="3:7" ht="15.75" x14ac:dyDescent="0.3">
      <c r="C221" s="4" t="s">
        <v>81</v>
      </c>
      <c r="D221" s="4"/>
      <c r="E221" s="8">
        <v>166152</v>
      </c>
      <c r="F221" s="7"/>
      <c r="G221" s="10"/>
    </row>
    <row r="222" spans="3:7" ht="15.75" x14ac:dyDescent="0.3">
      <c r="C222" s="4" t="s">
        <v>82</v>
      </c>
      <c r="D222" s="4"/>
      <c r="E222" s="8">
        <v>1028677</v>
      </c>
      <c r="F222" s="7"/>
      <c r="G222" s="10"/>
    </row>
    <row r="223" spans="3:7" ht="15.75" x14ac:dyDescent="0.3">
      <c r="C223" s="4" t="s">
        <v>83</v>
      </c>
      <c r="D223" s="4"/>
      <c r="E223" s="12">
        <v>7261</v>
      </c>
      <c r="F223" s="7"/>
      <c r="G223" s="10"/>
    </row>
    <row r="224" spans="3:7" ht="15.75" x14ac:dyDescent="0.3">
      <c r="C224" s="4" t="s">
        <v>84</v>
      </c>
      <c r="D224" s="4"/>
      <c r="E224" s="12">
        <v>0</v>
      </c>
      <c r="F224" s="7"/>
      <c r="G224" s="10"/>
    </row>
    <row r="225" spans="3:7" ht="15.75" x14ac:dyDescent="0.3">
      <c r="C225" s="4" t="s">
        <v>25</v>
      </c>
      <c r="D225" s="4"/>
      <c r="E225" s="12">
        <f>SUM(E221:E224)</f>
        <v>1202090</v>
      </c>
      <c r="F225" s="7"/>
      <c r="G225" s="10"/>
    </row>
    <row r="226" spans="3:7" ht="15.75" x14ac:dyDescent="0.3">
      <c r="C226" s="4"/>
      <c r="D226" s="4"/>
      <c r="E226" s="10"/>
      <c r="F226" s="7"/>
      <c r="G226" s="10"/>
    </row>
    <row r="227" spans="3:7" ht="15.75" x14ac:dyDescent="0.3">
      <c r="C227" s="4" t="s">
        <v>26</v>
      </c>
      <c r="D227" s="4"/>
      <c r="E227" s="10"/>
      <c r="F227" s="7"/>
      <c r="G227" s="10"/>
    </row>
    <row r="228" spans="3:7" ht="15.75" x14ac:dyDescent="0.3">
      <c r="C228" s="4" t="s">
        <v>85</v>
      </c>
      <c r="D228" s="4"/>
      <c r="E228" s="10">
        <v>14706</v>
      </c>
      <c r="F228" s="7"/>
      <c r="G228" s="10"/>
    </row>
    <row r="229" spans="3:7" ht="15.75" x14ac:dyDescent="0.3">
      <c r="C229" s="4" t="s">
        <v>86</v>
      </c>
      <c r="D229" s="4"/>
      <c r="E229" s="10">
        <v>3307487</v>
      </c>
      <c r="F229" s="7"/>
      <c r="G229" s="10">
        <f>+E214-E229</f>
        <v>0</v>
      </c>
    </row>
    <row r="230" spans="3:7" ht="15.75" x14ac:dyDescent="0.3">
      <c r="C230" s="4" t="s">
        <v>27</v>
      </c>
      <c r="D230" s="4"/>
      <c r="E230" s="11">
        <f>SUM(E228:E229)</f>
        <v>3322193</v>
      </c>
      <c r="F230" s="7"/>
      <c r="G230" s="10"/>
    </row>
    <row r="231" spans="3:7" ht="15.75" x14ac:dyDescent="0.3">
      <c r="C231" s="4"/>
      <c r="D231" s="4"/>
      <c r="E231" s="10"/>
      <c r="F231" s="7"/>
      <c r="G231" s="10"/>
    </row>
    <row r="232" spans="3:7" ht="15.75" x14ac:dyDescent="0.3">
      <c r="C232" s="6" t="s">
        <v>28</v>
      </c>
      <c r="D232" s="4"/>
      <c r="E232" s="12">
        <f>+E225+E230</f>
        <v>4524283</v>
      </c>
      <c r="F232" s="7"/>
      <c r="G232" s="10"/>
    </row>
    <row r="233" spans="3:7" ht="15.75" x14ac:dyDescent="0.3">
      <c r="C233" s="4"/>
      <c r="D233" s="4"/>
      <c r="E233" s="10"/>
      <c r="F233" s="7"/>
      <c r="G233" s="10"/>
    </row>
    <row r="234" spans="3:7" ht="15.75" x14ac:dyDescent="0.3">
      <c r="C234" s="6" t="s">
        <v>29</v>
      </c>
      <c r="D234" s="4"/>
      <c r="E234" s="8"/>
      <c r="F234" s="7"/>
      <c r="G234" s="10"/>
    </row>
    <row r="235" spans="3:7" ht="15.75" x14ac:dyDescent="0.3">
      <c r="C235" s="4" t="s">
        <v>87</v>
      </c>
      <c r="D235" s="4"/>
      <c r="E235" s="12">
        <v>734410886</v>
      </c>
      <c r="F235" s="7"/>
      <c r="G235" s="10"/>
    </row>
    <row r="236" spans="3:7" ht="15.75" x14ac:dyDescent="0.3">
      <c r="C236" s="4"/>
      <c r="D236" s="4"/>
      <c r="E236" s="10"/>
      <c r="F236" s="7"/>
      <c r="G236" s="10"/>
    </row>
    <row r="237" spans="3:7" ht="15.75" x14ac:dyDescent="0.3">
      <c r="C237" s="6" t="s">
        <v>34</v>
      </c>
      <c r="D237" s="4"/>
      <c r="E237" s="10">
        <f>SUM(E235:E235)</f>
        <v>734410886</v>
      </c>
      <c r="F237" s="7"/>
      <c r="G237" s="10"/>
    </row>
    <row r="238" spans="3:7" ht="15.75" x14ac:dyDescent="0.3">
      <c r="C238" s="4"/>
      <c r="D238" s="4"/>
      <c r="E238" s="8"/>
      <c r="F238" s="7"/>
      <c r="G238" s="10"/>
    </row>
    <row r="239" spans="3:7" ht="16.5" thickBot="1" x14ac:dyDescent="0.35">
      <c r="C239" s="6" t="s">
        <v>35</v>
      </c>
      <c r="D239" s="7" t="s">
        <v>7</v>
      </c>
      <c r="E239" s="29">
        <f>+E232+E237</f>
        <v>738935169</v>
      </c>
      <c r="F239" s="7"/>
      <c r="G239" s="10"/>
    </row>
    <row r="240" spans="3:7" ht="16.5" thickTop="1" x14ac:dyDescent="0.3">
      <c r="C240" s="6"/>
      <c r="D240" s="7"/>
      <c r="E240" s="10"/>
      <c r="F240" s="7"/>
      <c r="G240" s="10"/>
    </row>
    <row r="241" spans="3:7" ht="16.5" thickBot="1" x14ac:dyDescent="0.35">
      <c r="C241" s="6" t="s">
        <v>91</v>
      </c>
      <c r="D241" s="7" t="s">
        <v>7</v>
      </c>
      <c r="E241" s="13">
        <v>710632339</v>
      </c>
      <c r="F241" s="7"/>
      <c r="G241" s="10"/>
    </row>
    <row r="242" spans="3:7" ht="16.5" thickTop="1" x14ac:dyDescent="0.3">
      <c r="C242" s="4"/>
      <c r="D242" s="4"/>
      <c r="E242" s="4"/>
      <c r="F242" s="7"/>
      <c r="G242" s="10"/>
    </row>
    <row r="243" spans="3:7" ht="15.75" x14ac:dyDescent="0.3">
      <c r="C243" s="4"/>
      <c r="D243" s="4"/>
      <c r="E243" s="4"/>
      <c r="F243" s="7"/>
      <c r="G243" s="10"/>
    </row>
    <row r="244" spans="3:7" ht="15.75" x14ac:dyDescent="0.3">
      <c r="C244" s="2"/>
      <c r="D244" s="2"/>
      <c r="E244" s="2"/>
      <c r="F244" s="7"/>
      <c r="G244" s="10"/>
    </row>
    <row r="245" spans="3:7" ht="15.75" x14ac:dyDescent="0.3">
      <c r="C245" s="2"/>
      <c r="D245" s="2"/>
      <c r="E245" s="2"/>
      <c r="F245" s="7"/>
      <c r="G245" s="10"/>
    </row>
    <row r="246" spans="3:7" ht="15.75" x14ac:dyDescent="0.3">
      <c r="C246" s="14" t="s">
        <v>92</v>
      </c>
      <c r="D246" s="14"/>
      <c r="E246" s="14"/>
      <c r="F246" s="7"/>
      <c r="G246" s="10"/>
    </row>
    <row r="247" spans="3:7" ht="15.75" x14ac:dyDescent="0.3">
      <c r="C247" s="14" t="s">
        <v>93</v>
      </c>
      <c r="D247" s="14"/>
      <c r="E247" s="14"/>
      <c r="F247" s="7"/>
      <c r="G247" s="10"/>
    </row>
    <row r="248" spans="3:7" ht="15.75" x14ac:dyDescent="0.3">
      <c r="C248" s="2"/>
      <c r="D248" s="2"/>
      <c r="E248" s="2"/>
      <c r="F248" s="7"/>
      <c r="G248" s="10"/>
    </row>
    <row r="249" spans="3:7" ht="15.75" x14ac:dyDescent="0.3">
      <c r="C249" s="2"/>
      <c r="D249" s="2"/>
      <c r="E249" s="2"/>
      <c r="F249" s="7"/>
      <c r="G249" s="10"/>
    </row>
    <row r="250" spans="3:7" ht="15.75" x14ac:dyDescent="0.3">
      <c r="C250" s="2"/>
      <c r="D250" s="2"/>
      <c r="E250" s="2"/>
      <c r="F250" s="7"/>
      <c r="G250" s="10"/>
    </row>
    <row r="251" spans="3:7" ht="15.75" x14ac:dyDescent="0.3">
      <c r="C251" s="4"/>
      <c r="D251" s="4"/>
      <c r="E251" s="4"/>
      <c r="F251" s="7"/>
      <c r="G251" s="10"/>
    </row>
    <row r="252" spans="3:7" ht="15.75" x14ac:dyDescent="0.3">
      <c r="C252" s="14" t="s">
        <v>42</v>
      </c>
      <c r="D252" s="14"/>
      <c r="E252" s="14"/>
      <c r="F252" s="7"/>
      <c r="G252" s="10"/>
    </row>
    <row r="253" spans="3:7" ht="15.75" x14ac:dyDescent="0.3">
      <c r="C253" s="14" t="s">
        <v>94</v>
      </c>
      <c r="D253" s="14"/>
      <c r="E253" s="14"/>
      <c r="F253" s="7"/>
      <c r="G253" s="10"/>
    </row>
    <row r="255" spans="3:7" x14ac:dyDescent="0.25">
      <c r="E255" s="30">
        <f>+E217-E239</f>
        <v>0</v>
      </c>
    </row>
  </sheetData>
  <mergeCells count="28">
    <mergeCell ref="C246:E246"/>
    <mergeCell ref="C247:E247"/>
    <mergeCell ref="C252:E252"/>
    <mergeCell ref="C253:E253"/>
    <mergeCell ref="C187:E187"/>
    <mergeCell ref="C192:E192"/>
    <mergeCell ref="C193:E193"/>
    <mergeCell ref="C199:E199"/>
    <mergeCell ref="C201:E201"/>
    <mergeCell ref="C202:E202"/>
    <mergeCell ref="C129:G129"/>
    <mergeCell ref="C130:G130"/>
    <mergeCell ref="C134:E134"/>
    <mergeCell ref="C136:E136"/>
    <mergeCell ref="C137:E137"/>
    <mergeCell ref="C186:E186"/>
    <mergeCell ref="C67:G67"/>
    <mergeCell ref="C72:G72"/>
    <mergeCell ref="C74:G74"/>
    <mergeCell ref="C75:G75"/>
    <mergeCell ref="D123:G123"/>
    <mergeCell ref="D124:G124"/>
    <mergeCell ref="C6:G6"/>
    <mergeCell ref="C8:G8"/>
    <mergeCell ref="C9:G9"/>
    <mergeCell ref="D60:G60"/>
    <mergeCell ref="D61:G61"/>
    <mergeCell ref="C66:G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Julio Diaz</cp:lastModifiedBy>
  <dcterms:created xsi:type="dcterms:W3CDTF">2018-03-07T20:20:07Z</dcterms:created>
  <dcterms:modified xsi:type="dcterms:W3CDTF">2018-03-07T20:28:25Z</dcterms:modified>
</cp:coreProperties>
</file>