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UEVO VARIOS\SUPER PENSIONES\INFORMACION MENSUAL 2018\ENERO\"/>
    </mc:Choice>
  </mc:AlternateContent>
  <bookViews>
    <workbookView xWindow="0" yWindow="0" windowWidth="21600" windowHeight="102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8" i="1" l="1"/>
  <c r="D231" i="1"/>
  <c r="D226" i="1"/>
  <c r="D233" i="1" s="1"/>
  <c r="D217" i="1"/>
  <c r="D213" i="1"/>
  <c r="D219" i="1" s="1"/>
  <c r="D177" i="1"/>
  <c r="D171" i="1"/>
  <c r="D179" i="1" s="1"/>
  <c r="D169" i="1"/>
  <c r="D166" i="1"/>
  <c r="D163" i="1"/>
  <c r="D156" i="1"/>
  <c r="D197" i="1" s="1"/>
  <c r="D154" i="1"/>
  <c r="D149" i="1"/>
  <c r="F106" i="1"/>
  <c r="D106" i="1"/>
  <c r="F100" i="1"/>
  <c r="D100" i="1"/>
  <c r="F96" i="1"/>
  <c r="D96" i="1"/>
  <c r="F90" i="1"/>
  <c r="F108" i="1" s="1"/>
  <c r="F112" i="1" s="1"/>
  <c r="F119" i="1" s="1"/>
  <c r="F135" i="1" s="1"/>
  <c r="F88" i="1"/>
  <c r="D88" i="1"/>
  <c r="D90" i="1" s="1"/>
  <c r="D108" i="1" s="1"/>
  <c r="D112" i="1" s="1"/>
  <c r="D119" i="1" s="1"/>
  <c r="D135" i="1" s="1"/>
  <c r="F50" i="1"/>
  <c r="D50" i="1"/>
  <c r="F39" i="1"/>
  <c r="D39" i="1"/>
  <c r="F35" i="1"/>
  <c r="F41" i="1" s="1"/>
  <c r="D35" i="1"/>
  <c r="D41" i="1" s="1"/>
  <c r="D52" i="1" s="1"/>
  <c r="F26" i="1"/>
  <c r="D26" i="1"/>
  <c r="F19" i="1"/>
  <c r="F28" i="1" s="1"/>
  <c r="D19" i="1"/>
  <c r="D28" i="1" s="1"/>
  <c r="D71" i="1" s="1"/>
  <c r="F52" i="1" l="1"/>
  <c r="F71" i="1" s="1"/>
  <c r="F233" i="1"/>
  <c r="D240" i="1"/>
</calcChain>
</file>

<file path=xl/sharedStrings.xml><?xml version="1.0" encoding="utf-8"?>
<sst xmlns="http://schemas.openxmlformats.org/spreadsheetml/2006/main" count="218" uniqueCount="95">
  <si>
    <t>ADMINISTRADORA DE FONDOS DE PENSIONES CONFIA, S. A.</t>
  </si>
  <si>
    <t>.</t>
  </si>
  <si>
    <t>BALANCE GENERAL AL 31  DE  ENERO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</si>
  <si>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</si>
  <si>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</si>
  <si>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</si>
  <si>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</si>
  <si>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</si>
  <si>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</si>
  <si>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</si>
  <si>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</si>
  <si>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</si>
  <si>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</si>
  <si>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</si>
  <si>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</si>
  <si>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</si>
  <si>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</si>
  <si>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</si>
  <si>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</si>
  <si>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</si>
  <si>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</si>
  <si>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</si>
  <si>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</si>
  <si>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</si>
  <si>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</si>
  <si>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</si>
  <si>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</si>
  <si>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</si>
  <si>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</si>
  <si>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</si>
  <si>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</si>
  <si>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</si>
  <si>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INVERSIONES FINANCIERAS</t>
  </si>
  <si>
    <t xml:space="preserve">       RESULTADOS DE EJERCICIOS ANTERIORES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</si>
  <si>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</si>
  <si>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</si>
  <si>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</si>
  <si>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</si>
  <si>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</si>
  <si>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</si>
  <si>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</si>
  <si>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</si>
  <si>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</si>
  <si>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</si>
  <si>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</si>
  <si>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 DEL 1  AL 31  DE ENERO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</si>
  <si>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</si>
  <si>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</si>
  <si>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</si>
  <si>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</si>
  <si>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</si>
  <si>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</si>
  <si>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</si>
  <si>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</si>
  <si>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</si>
  <si>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</si>
  <si>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</si>
  <si>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</si>
  <si>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</si>
  <si>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</si>
  <si>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</si>
  <si>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</si>
  <si>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</si>
  <si>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</si>
  <si>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</si>
  <si>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</si>
  <si>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</si>
  <si>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</si>
  <si>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</si>
  <si>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</si>
  <si>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</si>
  <si>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</si>
  <si>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</si>
  <si>
    <t>ADMINISTRADORA DE FONDOS DE PENSIONES CONFIA, S.A.</t>
  </si>
  <si>
    <t>BALANCE GENERAL DEL FONDO DE PENSIONES CONSERVADOR AL 31 DE ENERO</t>
  </si>
  <si>
    <t>(EXPRESADO EN US DOLARES DE LOS ESTADOS UNIDOS DE AMERICA)</t>
  </si>
  <si>
    <t xml:space="preserve">       DISPONIBILIDADES</t>
  </si>
  <si>
    <t xml:space="preserve">       INVERSIONES EN VALORES (NACIONALES Y EXTRANJEROS)</t>
  </si>
  <si>
    <t xml:space="preserve">       CUENTAS POR COBRAR </t>
  </si>
  <si>
    <t xml:space="preserve">       ANTICIPOS DE SALDO A AFILIADOS</t>
  </si>
  <si>
    <t xml:space="preserve">PASIVO </t>
  </si>
  <si>
    <t xml:space="preserve">       COMISIONES POR PAGAR A LA AFP</t>
  </si>
  <si>
    <t xml:space="preserve">       CUENTAS POR PAGAR </t>
  </si>
  <si>
    <t xml:space="preserve">       OBLIGACIONES CON AFILIADOS Y BENEFICIARIOS</t>
  </si>
  <si>
    <t xml:space="preserve">       CUOTAS DE LA AFP</t>
  </si>
  <si>
    <t xml:space="preserve">       ANTICIPOS A AFILIADOS SOBRE SU SALDO CIAP</t>
  </si>
  <si>
    <t xml:space="preserve">       CUENTAS INDIVIDUALES</t>
  </si>
  <si>
    <t xml:space="preserve">       COTIZACIONES PENDIENTES DE APLICAR</t>
  </si>
  <si>
    <t xml:space="preserve">       CUENTA DE GARANTIA SOLIDARIA</t>
  </si>
  <si>
    <t>CUENTAS CONTINGENTES Y COMPROMISOS</t>
  </si>
  <si>
    <t>CUENTAS DE CONTROL</t>
  </si>
  <si>
    <t>MARIA DE LOURDES AREVALO SANDOVAL                                RICARDO HUMBERTO PINEDA SARMIENTO</t>
  </si>
  <si>
    <t>REPRESENTANTE LEGAL                                                               DIRECTOR FINANCIERO</t>
  </si>
  <si>
    <t>CONTADOR GENERAL</t>
  </si>
  <si>
    <t>BALANCE GENERAL DEL FONDO ESPECIAL DE RETIRO AL 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</si>
</sst>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43" fontId="3" fillId="0" borderId="0" xfId="1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43" fontId="5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 applyBorder="1"/>
    <xf numFmtId="165" fontId="3" fillId="0" borderId="1" xfId="1" applyNumberFormat="1" applyFont="1" applyFill="1" applyBorder="1"/>
    <xf numFmtId="165" fontId="3" fillId="0" borderId="3" xfId="1" applyNumberFormat="1" applyFont="1" applyFill="1" applyBorder="1"/>
    <xf numFmtId="165" fontId="3" fillId="0" borderId="0" xfId="1" applyNumberFormat="1" applyFont="1" applyFill="1" applyBorder="1"/>
    <xf numFmtId="165" fontId="0" fillId="0" borderId="0" xfId="0" applyNumberFormat="1"/>
    <xf numFmtId="165" fontId="3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54"/>
  <sheetViews>
    <sheetView tabSelected="1" topLeftCell="A229" workbookViewId="0">
      <selection activeCell="E259" sqref="E259"/>
    </sheetView>
  </sheetViews>
  <sheetFormatPr defaultRowHeight="15" x14ac:dyDescent="0.25"/>
  <cols>
    <col min="2" max="2" width="67.42578125" customWidth="1"/>
    <col min="3" max="3" width="3.42578125" customWidth="1"/>
    <col min="4" max="4" width="15.28515625" customWidth="1"/>
    <col min="5" max="5" width="3.28515625" bestFit="1" customWidth="1"/>
    <col min="6" max="6" width="15.85546875" customWidth="1"/>
  </cols>
  <sheetData>
    <row r="6" spans="2:6" ht="15.75" x14ac:dyDescent="0.3">
      <c r="B6" s="1" t="s">
        <v>0</v>
      </c>
      <c r="C6" s="1"/>
      <c r="D6" s="1"/>
      <c r="E6" s="1"/>
      <c r="F6" s="1"/>
    </row>
    <row r="7" spans="2:6" x14ac:dyDescent="0.25">
      <c r="B7" s="2" t="s">
        <v>1</v>
      </c>
      <c r="C7" s="2"/>
      <c r="D7" s="2"/>
      <c r="E7" s="2"/>
      <c r="F7" s="2"/>
    </row>
    <row r="8" spans="2:6" ht="15.75" x14ac:dyDescent="0.3">
      <c r="B8" s="1" t="s">
        <v>2</v>
      </c>
      <c r="C8" s="1"/>
      <c r="D8" s="1"/>
      <c r="E8" s="1"/>
      <c r="F8" s="1"/>
    </row>
    <row r="9" spans="2:6" x14ac:dyDescent="0.25">
      <c r="B9" s="3" t="s">
        <v>3</v>
      </c>
      <c r="C9" s="3"/>
      <c r="D9" s="3"/>
      <c r="E9" s="3"/>
      <c r="F9" s="3"/>
    </row>
    <row r="10" spans="2:6" x14ac:dyDescent="0.25">
      <c r="B10" s="4"/>
      <c r="C10" s="4"/>
      <c r="D10" s="4"/>
      <c r="E10" s="4"/>
      <c r="F10" s="4"/>
    </row>
    <row r="11" spans="2:6" x14ac:dyDescent="0.25">
      <c r="B11" s="4"/>
      <c r="C11" s="4"/>
      <c r="D11" s="4"/>
      <c r="E11" s="4"/>
      <c r="F11" s="4"/>
    </row>
    <row r="12" spans="2:6" ht="15.75" x14ac:dyDescent="0.3">
      <c r="B12" s="4"/>
      <c r="C12" s="4"/>
      <c r="D12" s="5">
        <v>2018</v>
      </c>
      <c r="E12" s="4"/>
      <c r="F12" s="5">
        <v>2017</v>
      </c>
    </row>
    <row r="13" spans="2:6" ht="15.75" x14ac:dyDescent="0.3">
      <c r="B13" s="6" t="s">
        <v>4</v>
      </c>
      <c r="C13" s="4"/>
      <c r="D13" s="4" t="s">
        <v>5</v>
      </c>
      <c r="E13" s="4"/>
      <c r="F13" s="4" t="s">
        <v>5</v>
      </c>
    </row>
    <row r="14" spans="2:6" x14ac:dyDescent="0.25">
      <c r="B14" s="4" t="s">
        <v>6</v>
      </c>
      <c r="C14" s="4"/>
      <c r="D14" s="4" t="s">
        <v>5</v>
      </c>
      <c r="E14" s="4"/>
      <c r="F14" s="4" t="s">
        <v>5</v>
      </c>
    </row>
    <row r="15" spans="2:6" ht="15.75" x14ac:dyDescent="0.3">
      <c r="B15" s="4" t="s">
        <v>7</v>
      </c>
      <c r="C15" s="7" t="s">
        <v>8</v>
      </c>
      <c r="D15" s="8">
        <v>7461015</v>
      </c>
      <c r="E15" s="7" t="s">
        <v>8</v>
      </c>
      <c r="F15" s="8">
        <v>8921572</v>
      </c>
    </row>
    <row r="16" spans="2:6" ht="15.75" x14ac:dyDescent="0.3">
      <c r="B16" s="4" t="s">
        <v>9</v>
      </c>
      <c r="C16" s="7"/>
      <c r="D16" s="8">
        <v>18716506</v>
      </c>
      <c r="E16" s="7"/>
      <c r="F16" s="8">
        <v>13550000</v>
      </c>
    </row>
    <row r="17" spans="2:6" x14ac:dyDescent="0.25">
      <c r="B17" s="4" t="s">
        <v>10</v>
      </c>
      <c r="C17" s="4"/>
      <c r="D17" s="8">
        <v>853596</v>
      </c>
      <c r="E17" s="8"/>
      <c r="F17" s="8">
        <v>1293457</v>
      </c>
    </row>
    <row r="18" spans="2:6" x14ac:dyDescent="0.25">
      <c r="B18" s="4" t="s">
        <v>11</v>
      </c>
      <c r="C18" s="4"/>
      <c r="D18" s="9">
        <v>282990</v>
      </c>
      <c r="E18" s="8"/>
      <c r="F18" s="9">
        <v>411844</v>
      </c>
    </row>
    <row r="19" spans="2:6" x14ac:dyDescent="0.25">
      <c r="B19" s="4" t="s">
        <v>12</v>
      </c>
      <c r="C19" s="4"/>
      <c r="D19" s="10">
        <f>SUM(D15:D18)</f>
        <v>27314107</v>
      </c>
      <c r="E19" s="8"/>
      <c r="F19" s="10">
        <f>SUM(F15:F18)</f>
        <v>24176873</v>
      </c>
    </row>
    <row r="20" spans="2:6" x14ac:dyDescent="0.25">
      <c r="B20" s="4"/>
      <c r="C20" s="4"/>
      <c r="D20" s="8"/>
      <c r="E20" s="8"/>
      <c r="F20" s="8"/>
    </row>
    <row r="21" spans="2:6" x14ac:dyDescent="0.25">
      <c r="B21" s="4" t="s">
        <v>13</v>
      </c>
      <c r="C21" s="4"/>
      <c r="D21" s="8"/>
      <c r="E21" s="8"/>
      <c r="F21" s="8"/>
    </row>
    <row r="22" spans="2:6" x14ac:dyDescent="0.25">
      <c r="B22" s="4" t="s">
        <v>14</v>
      </c>
      <c r="C22" s="4"/>
      <c r="D22" s="8">
        <v>45396</v>
      </c>
      <c r="E22" s="8"/>
      <c r="F22" s="8">
        <v>35253</v>
      </c>
    </row>
    <row r="23" spans="2:6" x14ac:dyDescent="0.25">
      <c r="B23" s="4" t="s">
        <v>15</v>
      </c>
      <c r="C23" s="4"/>
      <c r="D23" s="8">
        <v>12332174</v>
      </c>
      <c r="E23" s="8"/>
      <c r="F23" s="8">
        <v>12425732</v>
      </c>
    </row>
    <row r="24" spans="2:6" x14ac:dyDescent="0.25">
      <c r="B24" s="4" t="s">
        <v>16</v>
      </c>
      <c r="C24" s="4"/>
      <c r="D24" s="11">
        <v>372693</v>
      </c>
      <c r="E24" s="11"/>
      <c r="F24" s="11">
        <v>622275</v>
      </c>
    </row>
    <row r="25" spans="2:6" x14ac:dyDescent="0.25">
      <c r="B25" s="4" t="s">
        <v>17</v>
      </c>
      <c r="C25" s="4"/>
      <c r="D25" s="9">
        <v>800889</v>
      </c>
      <c r="E25" s="8"/>
      <c r="F25" s="9">
        <v>717390</v>
      </c>
    </row>
    <row r="26" spans="2:6" x14ac:dyDescent="0.25">
      <c r="B26" s="4" t="s">
        <v>18</v>
      </c>
      <c r="C26" s="4"/>
      <c r="D26" s="10">
        <f>SUM(D22:D25)</f>
        <v>13551152</v>
      </c>
      <c r="E26" s="8"/>
      <c r="F26" s="10">
        <f>SUM(F22:F25)</f>
        <v>13800650</v>
      </c>
    </row>
    <row r="27" spans="2:6" x14ac:dyDescent="0.25">
      <c r="B27" s="4"/>
      <c r="C27" s="4"/>
      <c r="D27" s="11"/>
      <c r="E27" s="11"/>
      <c r="F27" s="11"/>
    </row>
    <row r="28" spans="2:6" ht="16.5" thickBot="1" x14ac:dyDescent="0.35">
      <c r="B28" s="6" t="s">
        <v>19</v>
      </c>
      <c r="C28" s="7" t="s">
        <v>8</v>
      </c>
      <c r="D28" s="12">
        <f>+D19+D26</f>
        <v>40865259</v>
      </c>
      <c r="E28" s="7" t="s">
        <v>8</v>
      </c>
      <c r="F28" s="12">
        <f>+F19+F26</f>
        <v>37977523</v>
      </c>
    </row>
    <row r="29" spans="2:6" ht="15.75" thickTop="1" x14ac:dyDescent="0.25">
      <c r="B29" s="4"/>
      <c r="C29" s="4"/>
      <c r="D29" s="8" t="s">
        <v>5</v>
      </c>
      <c r="E29" s="8"/>
      <c r="F29" s="8" t="s">
        <v>5</v>
      </c>
    </row>
    <row r="30" spans="2:6" ht="15.75" x14ac:dyDescent="0.3">
      <c r="B30" s="6" t="s">
        <v>20</v>
      </c>
      <c r="C30" s="4"/>
      <c r="D30" s="8" t="s">
        <v>5</v>
      </c>
      <c r="E30" s="8"/>
      <c r="F30" s="8" t="s">
        <v>5</v>
      </c>
    </row>
    <row r="31" spans="2:6" x14ac:dyDescent="0.25">
      <c r="B31" s="4" t="s">
        <v>21</v>
      </c>
      <c r="C31" s="4"/>
      <c r="D31" s="8" t="s">
        <v>5</v>
      </c>
      <c r="E31" s="8"/>
      <c r="F31" s="8" t="s">
        <v>5</v>
      </c>
    </row>
    <row r="32" spans="2:6" x14ac:dyDescent="0.25">
      <c r="B32" s="4" t="s">
        <v>22</v>
      </c>
      <c r="C32" s="4"/>
      <c r="D32" s="8">
        <v>1895201</v>
      </c>
      <c r="E32" s="8"/>
      <c r="F32" s="8">
        <v>982679</v>
      </c>
    </row>
    <row r="33" spans="2:6" x14ac:dyDescent="0.25">
      <c r="B33" s="4" t="s">
        <v>23</v>
      </c>
      <c r="C33" s="4"/>
      <c r="D33" s="11">
        <v>7750364</v>
      </c>
      <c r="E33" s="11"/>
      <c r="F33" s="11">
        <v>7061251</v>
      </c>
    </row>
    <row r="34" spans="2:6" x14ac:dyDescent="0.25">
      <c r="B34" s="4" t="s">
        <v>24</v>
      </c>
      <c r="C34" s="4"/>
      <c r="D34" s="11">
        <v>288211</v>
      </c>
      <c r="E34" s="11"/>
      <c r="F34" s="11">
        <v>251604</v>
      </c>
    </row>
    <row r="35" spans="2:6" x14ac:dyDescent="0.25">
      <c r="B35" s="4" t="s">
        <v>25</v>
      </c>
      <c r="C35" s="4"/>
      <c r="D35" s="10">
        <f>SUM(D32:D34)</f>
        <v>9933776</v>
      </c>
      <c r="E35" s="8"/>
      <c r="F35" s="10">
        <f>SUM(F32:F34)</f>
        <v>8295534</v>
      </c>
    </row>
    <row r="36" spans="2:6" x14ac:dyDescent="0.25">
      <c r="B36" s="4"/>
      <c r="C36" s="4"/>
      <c r="D36" s="11"/>
      <c r="E36" s="11"/>
      <c r="F36" s="11"/>
    </row>
    <row r="37" spans="2:6" x14ac:dyDescent="0.25">
      <c r="B37" s="4" t="s">
        <v>26</v>
      </c>
      <c r="C37" s="4"/>
      <c r="D37" s="11"/>
      <c r="E37" s="8"/>
      <c r="F37" s="11"/>
    </row>
    <row r="38" spans="2:6" x14ac:dyDescent="0.25">
      <c r="B38" s="4" t="s">
        <v>24</v>
      </c>
      <c r="C38" s="4"/>
      <c r="D38" s="11">
        <v>2237508</v>
      </c>
      <c r="E38" s="11"/>
      <c r="F38" s="11">
        <v>2119498</v>
      </c>
    </row>
    <row r="39" spans="2:6" x14ac:dyDescent="0.25">
      <c r="B39" s="4" t="s">
        <v>27</v>
      </c>
      <c r="C39" s="4"/>
      <c r="D39" s="10">
        <f>SUM(D38:D38)</f>
        <v>2237508</v>
      </c>
      <c r="E39" s="8"/>
      <c r="F39" s="10">
        <f>SUM(F38:F38)</f>
        <v>2119498</v>
      </c>
    </row>
    <row r="40" spans="2:6" x14ac:dyDescent="0.25">
      <c r="B40" s="4"/>
      <c r="C40" s="4"/>
      <c r="D40" s="11"/>
      <c r="E40" s="8"/>
      <c r="F40" s="11"/>
    </row>
    <row r="41" spans="2:6" ht="15.75" x14ac:dyDescent="0.3">
      <c r="B41" s="6" t="s">
        <v>28</v>
      </c>
      <c r="C41" s="7" t="s">
        <v>8</v>
      </c>
      <c r="D41" s="9">
        <f>+D35+D39</f>
        <v>12171284</v>
      </c>
      <c r="E41" s="8" t="s">
        <v>8</v>
      </c>
      <c r="F41" s="9">
        <f>+F35+F39</f>
        <v>10415032</v>
      </c>
    </row>
    <row r="42" spans="2:6" x14ac:dyDescent="0.25">
      <c r="B42" s="4"/>
      <c r="C42" s="4"/>
      <c r="D42" s="8" t="s">
        <v>5</v>
      </c>
      <c r="E42" s="8"/>
      <c r="F42" s="8" t="s">
        <v>5</v>
      </c>
    </row>
    <row r="43" spans="2:6" ht="15.75" x14ac:dyDescent="0.3">
      <c r="B43" s="6" t="s">
        <v>29</v>
      </c>
      <c r="C43" s="4"/>
      <c r="D43" s="8"/>
      <c r="E43" s="8"/>
      <c r="F43" s="8"/>
    </row>
    <row r="44" spans="2:6" x14ac:dyDescent="0.25">
      <c r="B44" s="4" t="s">
        <v>30</v>
      </c>
      <c r="C44" s="4"/>
      <c r="D44" s="8">
        <v>10500000</v>
      </c>
      <c r="E44" s="8"/>
      <c r="F44" s="8">
        <v>10500000</v>
      </c>
    </row>
    <row r="45" spans="2:6" x14ac:dyDescent="0.25">
      <c r="B45" s="4" t="s">
        <v>31</v>
      </c>
      <c r="C45" s="4"/>
      <c r="D45" s="8">
        <v>2100000</v>
      </c>
      <c r="E45" s="8"/>
      <c r="F45" s="8">
        <v>2100000</v>
      </c>
    </row>
    <row r="46" spans="2:6" x14ac:dyDescent="0.25">
      <c r="B46" s="4" t="s">
        <v>32</v>
      </c>
      <c r="C46" s="4"/>
      <c r="D46" s="8">
        <v>-4002</v>
      </c>
      <c r="E46" s="8"/>
      <c r="F46" s="8">
        <v>0</v>
      </c>
    </row>
    <row r="47" spans="2:6" x14ac:dyDescent="0.25">
      <c r="B47" s="4" t="s">
        <v>33</v>
      </c>
      <c r="C47" s="4"/>
      <c r="D47" s="8">
        <v>14684968</v>
      </c>
      <c r="E47" s="8"/>
      <c r="F47" s="8">
        <v>13612052</v>
      </c>
    </row>
    <row r="48" spans="2:6" x14ac:dyDescent="0.25">
      <c r="B48" s="4" t="s">
        <v>34</v>
      </c>
      <c r="C48" s="4"/>
      <c r="D48" s="9">
        <v>1413009</v>
      </c>
      <c r="E48" s="8"/>
      <c r="F48" s="9">
        <v>1350439</v>
      </c>
    </row>
    <row r="49" spans="2:6" x14ac:dyDescent="0.25">
      <c r="B49" s="4"/>
      <c r="C49" s="4"/>
      <c r="D49" s="11"/>
      <c r="E49" s="8"/>
      <c r="F49" s="11"/>
    </row>
    <row r="50" spans="2:6" ht="15.75" x14ac:dyDescent="0.3">
      <c r="B50" s="6" t="s">
        <v>35</v>
      </c>
      <c r="C50" s="7" t="s">
        <v>8</v>
      </c>
      <c r="D50" s="9">
        <f>SUM(D44:D48)</f>
        <v>28693975</v>
      </c>
      <c r="E50" s="7" t="s">
        <v>8</v>
      </c>
      <c r="F50" s="9">
        <f>SUM(F44:F48)</f>
        <v>27562491</v>
      </c>
    </row>
    <row r="51" spans="2:6" x14ac:dyDescent="0.25">
      <c r="B51" s="4"/>
      <c r="C51" s="4"/>
      <c r="D51" s="11"/>
      <c r="E51" s="11"/>
      <c r="F51" s="11"/>
    </row>
    <row r="52" spans="2:6" ht="16.5" thickBot="1" x14ac:dyDescent="0.35">
      <c r="B52" s="6" t="s">
        <v>36</v>
      </c>
      <c r="C52" s="7" t="s">
        <v>8</v>
      </c>
      <c r="D52" s="12">
        <f>+D50+D41</f>
        <v>40865259</v>
      </c>
      <c r="E52" s="7" t="s">
        <v>8</v>
      </c>
      <c r="F52" s="12">
        <f>+F50+F41</f>
        <v>37977523</v>
      </c>
    </row>
    <row r="53" spans="2:6" ht="16.5" thickTop="1" x14ac:dyDescent="0.3">
      <c r="B53" s="4"/>
      <c r="C53" s="7"/>
      <c r="D53" s="11"/>
      <c r="E53" s="7"/>
      <c r="F53" s="11"/>
    </row>
    <row r="54" spans="2:6" ht="16.5" thickBot="1" x14ac:dyDescent="0.35">
      <c r="B54" s="6" t="s">
        <v>37</v>
      </c>
      <c r="C54" s="7" t="s">
        <v>8</v>
      </c>
      <c r="D54" s="12">
        <v>8088062</v>
      </c>
      <c r="E54" s="7" t="s">
        <v>8</v>
      </c>
      <c r="F54" s="12">
        <v>7158944</v>
      </c>
    </row>
    <row r="55" spans="2:6" ht="16.5" thickTop="1" x14ac:dyDescent="0.3">
      <c r="B55" s="4"/>
      <c r="C55" s="7"/>
      <c r="D55" s="11"/>
      <c r="E55" s="7"/>
      <c r="F55" s="11"/>
    </row>
    <row r="56" spans="2:6" ht="16.5" thickBot="1" x14ac:dyDescent="0.35">
      <c r="B56" s="6" t="s">
        <v>38</v>
      </c>
      <c r="C56" s="7" t="s">
        <v>8</v>
      </c>
      <c r="D56" s="12">
        <v>21054935</v>
      </c>
      <c r="E56" s="7" t="s">
        <v>8</v>
      </c>
      <c r="F56" s="12">
        <v>20353884</v>
      </c>
    </row>
    <row r="57" spans="2:6" ht="15.75" thickTop="1" x14ac:dyDescent="0.25">
      <c r="B57" s="4"/>
      <c r="C57" s="4"/>
      <c r="D57" s="4"/>
      <c r="E57" s="4"/>
      <c r="F57" s="4"/>
    </row>
    <row r="58" spans="2:6" ht="15.75" x14ac:dyDescent="0.3">
      <c r="B58" s="6"/>
      <c r="C58" s="4"/>
      <c r="D58" s="4"/>
      <c r="E58" s="4"/>
      <c r="F58" s="4"/>
    </row>
    <row r="59" spans="2:6" x14ac:dyDescent="0.25">
      <c r="B59" s="4"/>
      <c r="C59" s="4"/>
      <c r="D59" s="4"/>
      <c r="E59" s="4"/>
      <c r="F59" s="4"/>
    </row>
    <row r="60" spans="2:6" x14ac:dyDescent="0.25">
      <c r="B60" s="4"/>
      <c r="C60" s="4"/>
      <c r="D60" s="4"/>
      <c r="E60" s="4"/>
      <c r="F60" s="4"/>
    </row>
    <row r="61" spans="2:6" x14ac:dyDescent="0.25">
      <c r="B61" s="4" t="s">
        <v>39</v>
      </c>
      <c r="C61" s="13" t="s">
        <v>40</v>
      </c>
      <c r="D61" s="13"/>
      <c r="E61" s="13"/>
      <c r="F61" s="13"/>
    </row>
    <row r="62" spans="2:6" x14ac:dyDescent="0.25">
      <c r="B62" s="4" t="s">
        <v>41</v>
      </c>
      <c r="C62" s="13" t="s">
        <v>42</v>
      </c>
      <c r="D62" s="13"/>
      <c r="E62" s="13"/>
      <c r="F62" s="13"/>
    </row>
    <row r="63" spans="2:6" x14ac:dyDescent="0.25">
      <c r="B63" s="4"/>
      <c r="C63" s="2"/>
      <c r="D63" s="2"/>
      <c r="E63" s="2"/>
      <c r="F63" s="2"/>
    </row>
    <row r="64" spans="2:6" x14ac:dyDescent="0.25">
      <c r="B64" s="4"/>
      <c r="C64" s="2"/>
      <c r="D64" s="2"/>
      <c r="E64" s="2"/>
      <c r="F64" s="2"/>
    </row>
    <row r="65" spans="2:6" x14ac:dyDescent="0.25">
      <c r="B65" s="4"/>
      <c r="C65" s="2"/>
      <c r="D65" s="2"/>
      <c r="E65" s="2"/>
      <c r="F65" s="2"/>
    </row>
    <row r="66" spans="2:6" x14ac:dyDescent="0.25">
      <c r="B66" s="4"/>
      <c r="C66" s="2"/>
      <c r="D66" s="2"/>
      <c r="E66" s="2"/>
      <c r="F66" s="2"/>
    </row>
    <row r="67" spans="2:6" x14ac:dyDescent="0.25">
      <c r="B67" s="13" t="s">
        <v>43</v>
      </c>
      <c r="C67" s="13"/>
      <c r="D67" s="13"/>
      <c r="E67" s="13"/>
      <c r="F67" s="13"/>
    </row>
    <row r="68" spans="2:6" x14ac:dyDescent="0.25">
      <c r="B68" s="13" t="s">
        <v>44</v>
      </c>
      <c r="C68" s="13"/>
      <c r="D68" s="13"/>
      <c r="E68" s="13"/>
      <c r="F68" s="13"/>
    </row>
    <row r="69" spans="2:6" x14ac:dyDescent="0.25">
      <c r="B69" s="14"/>
      <c r="C69" s="14"/>
      <c r="D69" s="11"/>
      <c r="E69" s="15"/>
      <c r="F69" s="11"/>
    </row>
    <row r="70" spans="2:6" x14ac:dyDescent="0.25">
      <c r="B70" s="4"/>
      <c r="C70" s="4"/>
      <c r="D70" s="4"/>
      <c r="E70" s="4"/>
      <c r="F70" s="4"/>
    </row>
    <row r="71" spans="2:6" x14ac:dyDescent="0.25">
      <c r="B71" s="4"/>
      <c r="C71" s="2"/>
      <c r="D71" s="2">
        <f>+D28-D52</f>
        <v>0</v>
      </c>
      <c r="E71" s="2"/>
      <c r="F71" s="2">
        <f>+F28-F52</f>
        <v>0</v>
      </c>
    </row>
    <row r="72" spans="2:6" ht="15.75" x14ac:dyDescent="0.3">
      <c r="B72" s="4"/>
      <c r="C72" s="16"/>
      <c r="D72" s="16"/>
      <c r="E72" s="16"/>
      <c r="F72" s="16"/>
    </row>
    <row r="73" spans="2:6" ht="15.75" x14ac:dyDescent="0.3">
      <c r="B73" s="17" t="s">
        <v>0</v>
      </c>
      <c r="C73" s="17"/>
      <c r="D73" s="17"/>
      <c r="E73" s="17"/>
      <c r="F73" s="17"/>
    </row>
    <row r="74" spans="2:6" ht="15.75" x14ac:dyDescent="0.3">
      <c r="B74" s="5"/>
      <c r="C74" s="5"/>
      <c r="D74" s="5"/>
      <c r="E74" s="5"/>
      <c r="F74" s="5"/>
    </row>
    <row r="75" spans="2:6" ht="15.75" x14ac:dyDescent="0.3">
      <c r="B75" s="17" t="s">
        <v>45</v>
      </c>
      <c r="C75" s="17"/>
      <c r="D75" s="17"/>
      <c r="E75" s="17"/>
      <c r="F75" s="17"/>
    </row>
    <row r="76" spans="2:6" x14ac:dyDescent="0.25">
      <c r="B76" s="18" t="s">
        <v>46</v>
      </c>
      <c r="C76" s="18"/>
      <c r="D76" s="18"/>
      <c r="E76" s="18"/>
      <c r="F76" s="18"/>
    </row>
    <row r="77" spans="2:6" x14ac:dyDescent="0.25">
      <c r="B77" s="14"/>
      <c r="C77" s="14"/>
      <c r="D77" s="14"/>
      <c r="E77" s="14"/>
      <c r="F77" s="14"/>
    </row>
    <row r="78" spans="2:6" x14ac:dyDescent="0.25">
      <c r="B78" s="14"/>
      <c r="C78" s="14"/>
      <c r="D78" s="14"/>
      <c r="E78" s="14"/>
      <c r="F78" s="14"/>
    </row>
    <row r="79" spans="2:6" ht="15.75" x14ac:dyDescent="0.3">
      <c r="B79" s="14"/>
      <c r="C79" s="14"/>
      <c r="D79" s="5">
        <v>2018</v>
      </c>
      <c r="E79" s="4"/>
      <c r="F79" s="5">
        <v>2017</v>
      </c>
    </row>
    <row r="80" spans="2:6" x14ac:dyDescent="0.25">
      <c r="B80" s="14"/>
      <c r="C80" s="14"/>
      <c r="D80" s="14"/>
      <c r="E80" s="14"/>
      <c r="F80" s="14"/>
    </row>
    <row r="81" spans="2:6" ht="15.75" x14ac:dyDescent="0.3">
      <c r="B81" s="19" t="s">
        <v>47</v>
      </c>
      <c r="C81" s="2"/>
      <c r="D81" s="14" t="s">
        <v>5</v>
      </c>
      <c r="E81" s="14"/>
      <c r="F81" s="14" t="s">
        <v>5</v>
      </c>
    </row>
    <row r="82" spans="2:6" ht="15.75" x14ac:dyDescent="0.3">
      <c r="B82" s="14" t="s">
        <v>48</v>
      </c>
      <c r="C82" s="7" t="s">
        <v>8</v>
      </c>
      <c r="D82" s="9">
        <v>5527822</v>
      </c>
      <c r="E82" s="20" t="s">
        <v>8</v>
      </c>
      <c r="F82" s="9">
        <v>5513568</v>
      </c>
    </row>
    <row r="83" spans="2:6" x14ac:dyDescent="0.25">
      <c r="B83" s="14"/>
      <c r="C83" s="14"/>
      <c r="D83" s="8"/>
      <c r="E83" s="15"/>
      <c r="F83" s="8"/>
    </row>
    <row r="84" spans="2:6" ht="15.75" x14ac:dyDescent="0.3">
      <c r="B84" s="19" t="s">
        <v>49</v>
      </c>
      <c r="C84" s="14"/>
      <c r="D84" s="8" t="s">
        <v>5</v>
      </c>
      <c r="E84" s="15"/>
      <c r="F84" s="8" t="s">
        <v>5</v>
      </c>
    </row>
    <row r="85" spans="2:6" x14ac:dyDescent="0.25">
      <c r="B85" s="14" t="s">
        <v>50</v>
      </c>
      <c r="C85" s="14"/>
      <c r="D85" s="8">
        <v>1900461</v>
      </c>
      <c r="E85" s="15"/>
      <c r="F85" s="8">
        <v>2222655</v>
      </c>
    </row>
    <row r="86" spans="2:6" x14ac:dyDescent="0.25">
      <c r="B86" s="14" t="s">
        <v>51</v>
      </c>
      <c r="C86" s="14"/>
      <c r="D86" s="8">
        <v>201827</v>
      </c>
      <c r="E86" s="15"/>
      <c r="F86" s="8">
        <v>189164</v>
      </c>
    </row>
    <row r="87" spans="2:6" x14ac:dyDescent="0.25">
      <c r="B87" s="14" t="s">
        <v>52</v>
      </c>
      <c r="C87" s="14"/>
      <c r="D87" s="9">
        <v>117598</v>
      </c>
      <c r="E87" s="15"/>
      <c r="F87" s="9">
        <v>102788</v>
      </c>
    </row>
    <row r="88" spans="2:6" x14ac:dyDescent="0.25">
      <c r="B88" s="14"/>
      <c r="C88" s="14"/>
      <c r="D88" s="8">
        <f>SUM(D85:D87)</f>
        <v>2219886</v>
      </c>
      <c r="E88" s="15"/>
      <c r="F88" s="8">
        <f>SUM(F85:F87)</f>
        <v>2514607</v>
      </c>
    </row>
    <row r="89" spans="2:6" x14ac:dyDescent="0.25">
      <c r="B89" s="14"/>
      <c r="C89" s="14"/>
      <c r="D89" s="9"/>
      <c r="E89" s="15"/>
      <c r="F89" s="9"/>
    </row>
    <row r="90" spans="2:6" ht="15.75" x14ac:dyDescent="0.3">
      <c r="B90" s="19" t="s">
        <v>53</v>
      </c>
      <c r="C90" s="14"/>
      <c r="D90" s="9">
        <f>+D82-D88</f>
        <v>3307936</v>
      </c>
      <c r="E90" s="15"/>
      <c r="F90" s="9">
        <f>+F82-F88</f>
        <v>2998961</v>
      </c>
    </row>
    <row r="91" spans="2:6" x14ac:dyDescent="0.25">
      <c r="B91" s="14"/>
      <c r="C91" s="14"/>
      <c r="D91" s="8" t="s">
        <v>5</v>
      </c>
      <c r="E91" s="15"/>
      <c r="F91" s="8" t="s">
        <v>5</v>
      </c>
    </row>
    <row r="92" spans="2:6" ht="15.75" x14ac:dyDescent="0.3">
      <c r="B92" s="19" t="s">
        <v>54</v>
      </c>
      <c r="C92" s="14"/>
      <c r="D92" s="8" t="s">
        <v>5</v>
      </c>
      <c r="E92" s="15"/>
      <c r="F92" s="8" t="s">
        <v>5</v>
      </c>
    </row>
    <row r="93" spans="2:6" x14ac:dyDescent="0.25">
      <c r="B93" s="14" t="s">
        <v>55</v>
      </c>
      <c r="C93" s="14"/>
      <c r="D93" s="8">
        <v>1193137</v>
      </c>
      <c r="E93" s="15"/>
      <c r="F93" s="8">
        <v>989760</v>
      </c>
    </row>
    <row r="94" spans="2:6" x14ac:dyDescent="0.25">
      <c r="B94" s="14" t="s">
        <v>56</v>
      </c>
      <c r="C94" s="14"/>
      <c r="D94" s="8">
        <v>89207</v>
      </c>
      <c r="E94" s="15"/>
      <c r="F94" s="8">
        <v>91382</v>
      </c>
    </row>
    <row r="95" spans="2:6" x14ac:dyDescent="0.25">
      <c r="B95" s="14" t="s">
        <v>57</v>
      </c>
      <c r="C95" s="14"/>
      <c r="D95" s="8">
        <v>6511</v>
      </c>
      <c r="E95" s="15"/>
      <c r="F95" s="8">
        <v>0</v>
      </c>
    </row>
    <row r="96" spans="2:6" x14ac:dyDescent="0.25">
      <c r="B96" s="14"/>
      <c r="C96" s="14"/>
      <c r="D96" s="10">
        <f>SUM(D93:D95)</f>
        <v>1288855</v>
      </c>
      <c r="E96" s="15"/>
      <c r="F96" s="10">
        <f>SUM(F93:F95)</f>
        <v>1081142</v>
      </c>
    </row>
    <row r="97" spans="2:6" ht="15.75" x14ac:dyDescent="0.3">
      <c r="B97" s="19" t="s">
        <v>58</v>
      </c>
      <c r="C97" s="14"/>
      <c r="D97" s="8" t="s">
        <v>5</v>
      </c>
      <c r="E97" s="15"/>
      <c r="F97" s="8" t="s">
        <v>5</v>
      </c>
    </row>
    <row r="98" spans="2:6" x14ac:dyDescent="0.25">
      <c r="B98" s="14" t="s">
        <v>59</v>
      </c>
      <c r="C98" s="14"/>
      <c r="D98" s="8">
        <v>1548</v>
      </c>
      <c r="E98" s="15"/>
      <c r="F98" s="8">
        <v>392</v>
      </c>
    </row>
    <row r="99" spans="2:6" x14ac:dyDescent="0.25">
      <c r="B99" s="14" t="s">
        <v>60</v>
      </c>
      <c r="C99" s="14"/>
      <c r="D99" s="9">
        <v>-110369</v>
      </c>
      <c r="E99" s="15"/>
      <c r="F99" s="9">
        <v>-94987</v>
      </c>
    </row>
    <row r="100" spans="2:6" x14ac:dyDescent="0.25">
      <c r="B100" s="14"/>
      <c r="C100" s="14"/>
      <c r="D100" s="10">
        <f>SUM(D98:D99)</f>
        <v>-108821</v>
      </c>
      <c r="E100" s="15"/>
      <c r="F100" s="10">
        <f>SUM(F98:F99)</f>
        <v>-94595</v>
      </c>
    </row>
    <row r="101" spans="2:6" ht="15.75" x14ac:dyDescent="0.3">
      <c r="B101" s="19" t="s">
        <v>61</v>
      </c>
      <c r="C101" s="14"/>
      <c r="D101" s="8" t="s">
        <v>5</v>
      </c>
      <c r="E101" s="15"/>
      <c r="F101" s="8" t="s">
        <v>5</v>
      </c>
    </row>
    <row r="102" spans="2:6" x14ac:dyDescent="0.25">
      <c r="B102" s="14" t="s">
        <v>62</v>
      </c>
      <c r="C102" s="14"/>
      <c r="D102" s="8">
        <v>42548</v>
      </c>
      <c r="E102" s="15"/>
      <c r="F102" s="8">
        <v>194</v>
      </c>
    </row>
    <row r="103" spans="2:6" x14ac:dyDescent="0.25">
      <c r="B103" s="14" t="s">
        <v>63</v>
      </c>
      <c r="C103" s="14"/>
      <c r="D103" s="8">
        <v>-16682</v>
      </c>
      <c r="E103" s="15"/>
      <c r="F103" s="8">
        <v>-16903</v>
      </c>
    </row>
    <row r="104" spans="2:6" x14ac:dyDescent="0.25">
      <c r="B104" s="14" t="s">
        <v>64</v>
      </c>
      <c r="C104" s="14"/>
      <c r="D104" s="8">
        <v>0</v>
      </c>
      <c r="E104" s="15"/>
      <c r="F104" s="8">
        <v>8498</v>
      </c>
    </row>
    <row r="105" spans="2:6" x14ac:dyDescent="0.25">
      <c r="B105" s="14" t="s">
        <v>65</v>
      </c>
      <c r="C105" s="14"/>
      <c r="D105" s="11">
        <v>0</v>
      </c>
      <c r="E105" s="15"/>
      <c r="F105" s="11">
        <v>-757</v>
      </c>
    </row>
    <row r="106" spans="2:6" x14ac:dyDescent="0.25">
      <c r="B106" s="14"/>
      <c r="C106" s="14"/>
      <c r="D106" s="10">
        <f>SUM(D102:D105)</f>
        <v>25866</v>
      </c>
      <c r="E106" s="21"/>
      <c r="F106" s="10">
        <f>SUM(F102:F105)</f>
        <v>-8968</v>
      </c>
    </row>
    <row r="107" spans="2:6" x14ac:dyDescent="0.25">
      <c r="B107" s="14"/>
      <c r="C107" s="14"/>
      <c r="D107" s="11"/>
      <c r="E107" s="21"/>
      <c r="F107" s="11"/>
    </row>
    <row r="108" spans="2:6" ht="15.75" x14ac:dyDescent="0.3">
      <c r="B108" s="19" t="s">
        <v>66</v>
      </c>
      <c r="C108" s="7" t="s">
        <v>8</v>
      </c>
      <c r="D108" s="11">
        <f>+D90-D96-D100-D106</f>
        <v>2102036</v>
      </c>
      <c r="E108" s="7" t="s">
        <v>8</v>
      </c>
      <c r="F108" s="11">
        <f>+F90-F96-F100-F106</f>
        <v>2021382</v>
      </c>
    </row>
    <row r="109" spans="2:6" x14ac:dyDescent="0.25">
      <c r="B109" s="14"/>
      <c r="C109" s="14"/>
      <c r="D109" s="11"/>
      <c r="E109" s="21"/>
      <c r="F109" s="11"/>
    </row>
    <row r="110" spans="2:6" ht="15.75" x14ac:dyDescent="0.3">
      <c r="B110" s="19" t="s">
        <v>67</v>
      </c>
      <c r="C110" s="14"/>
      <c r="D110" s="8">
        <v>-628692</v>
      </c>
      <c r="E110" s="15"/>
      <c r="F110" s="8">
        <v>-609203</v>
      </c>
    </row>
    <row r="111" spans="2:6" x14ac:dyDescent="0.25">
      <c r="B111" s="14"/>
      <c r="C111" s="14"/>
      <c r="D111" s="9"/>
      <c r="E111" s="15"/>
      <c r="F111" s="9"/>
    </row>
    <row r="112" spans="2:6" ht="15.75" x14ac:dyDescent="0.3">
      <c r="B112" s="19" t="s">
        <v>68</v>
      </c>
      <c r="C112" s="7" t="s">
        <v>8</v>
      </c>
      <c r="D112" s="11">
        <f>+D108+D110</f>
        <v>1473344</v>
      </c>
      <c r="E112" s="7" t="s">
        <v>8</v>
      </c>
      <c r="F112" s="11">
        <f>+F108+F110</f>
        <v>1412179</v>
      </c>
    </row>
    <row r="113" spans="2:6" x14ac:dyDescent="0.25">
      <c r="B113" s="14"/>
      <c r="C113" s="14"/>
      <c r="D113" s="11"/>
      <c r="E113" s="15"/>
      <c r="F113" s="11"/>
    </row>
    <row r="114" spans="2:6" ht="15.75" x14ac:dyDescent="0.3">
      <c r="B114" s="19" t="s">
        <v>69</v>
      </c>
      <c r="C114" s="7"/>
      <c r="D114" s="11">
        <v>-59838</v>
      </c>
      <c r="E114" s="7"/>
      <c r="F114" s="11">
        <v>-60745</v>
      </c>
    </row>
    <row r="115" spans="2:6" x14ac:dyDescent="0.25">
      <c r="B115" s="14"/>
      <c r="C115" s="14"/>
      <c r="D115" s="11"/>
      <c r="E115" s="15"/>
      <c r="F115" s="11"/>
    </row>
    <row r="116" spans="2:6" ht="15.75" x14ac:dyDescent="0.3">
      <c r="B116" s="19" t="s">
        <v>70</v>
      </c>
      <c r="C116" s="14"/>
      <c r="D116" s="11"/>
      <c r="E116" s="7"/>
      <c r="F116" s="11"/>
    </row>
    <row r="117" spans="2:6" ht="15.75" x14ac:dyDescent="0.3">
      <c r="B117" s="14" t="s">
        <v>71</v>
      </c>
      <c r="C117" s="14"/>
      <c r="D117" s="11">
        <v>-497</v>
      </c>
      <c r="E117" s="7"/>
      <c r="F117" s="11">
        <v>-995</v>
      </c>
    </row>
    <row r="118" spans="2:6" x14ac:dyDescent="0.25">
      <c r="B118" s="14"/>
      <c r="C118" s="14"/>
      <c r="D118" s="22"/>
      <c r="E118" s="21"/>
      <c r="F118" s="22"/>
    </row>
    <row r="119" spans="2:6" ht="16.5" thickBot="1" x14ac:dyDescent="0.35">
      <c r="B119" s="19" t="s">
        <v>72</v>
      </c>
      <c r="C119" s="7" t="s">
        <v>8</v>
      </c>
      <c r="D119" s="23">
        <f>SUM(D112:D117)</f>
        <v>1413009</v>
      </c>
      <c r="E119" s="7" t="s">
        <v>8</v>
      </c>
      <c r="F119" s="23">
        <f>SUM(F112:F117)</f>
        <v>1350439</v>
      </c>
    </row>
    <row r="120" spans="2:6" ht="16.5" thickTop="1" x14ac:dyDescent="0.3">
      <c r="B120" s="19"/>
      <c r="C120" s="7"/>
      <c r="D120" s="24"/>
      <c r="E120" s="7"/>
      <c r="F120" s="24"/>
    </row>
    <row r="121" spans="2:6" ht="15.75" x14ac:dyDescent="0.3">
      <c r="B121" s="19"/>
      <c r="C121" s="7"/>
      <c r="D121" s="24"/>
      <c r="E121" s="7"/>
      <c r="F121" s="24"/>
    </row>
    <row r="122" spans="2:6" ht="15.75" x14ac:dyDescent="0.3">
      <c r="B122" s="19"/>
      <c r="C122" s="7"/>
      <c r="D122" s="24"/>
      <c r="E122" s="7"/>
      <c r="F122" s="24"/>
    </row>
    <row r="123" spans="2:6" ht="15.75" x14ac:dyDescent="0.3">
      <c r="B123" s="19"/>
      <c r="C123" s="7"/>
      <c r="D123" s="24"/>
      <c r="E123" s="7"/>
      <c r="F123" s="24"/>
    </row>
    <row r="124" spans="2:6" x14ac:dyDescent="0.25">
      <c r="B124" s="4" t="s">
        <v>39</v>
      </c>
      <c r="C124" s="13" t="s">
        <v>40</v>
      </c>
      <c r="D124" s="13"/>
      <c r="E124" s="13"/>
      <c r="F124" s="13"/>
    </row>
    <row r="125" spans="2:6" x14ac:dyDescent="0.25">
      <c r="B125" s="4" t="s">
        <v>41</v>
      </c>
      <c r="C125" s="13" t="s">
        <v>42</v>
      </c>
      <c r="D125" s="13"/>
      <c r="E125" s="13"/>
      <c r="F125" s="13"/>
    </row>
    <row r="126" spans="2:6" x14ac:dyDescent="0.25">
      <c r="B126" s="4"/>
      <c r="C126" s="2"/>
      <c r="D126" s="2"/>
      <c r="E126" s="2"/>
      <c r="F126" s="2"/>
    </row>
    <row r="127" spans="2:6" x14ac:dyDescent="0.25">
      <c r="B127" s="4"/>
      <c r="C127" s="2"/>
      <c r="D127" s="2"/>
      <c r="E127" s="2"/>
      <c r="F127" s="2"/>
    </row>
    <row r="128" spans="2:6" x14ac:dyDescent="0.25">
      <c r="B128" s="4"/>
      <c r="C128" s="2"/>
      <c r="D128" s="2"/>
      <c r="E128" s="2"/>
      <c r="F128" s="2"/>
    </row>
    <row r="129" spans="2:6" x14ac:dyDescent="0.25">
      <c r="B129" s="4"/>
      <c r="C129" s="2"/>
      <c r="D129" s="2"/>
      <c r="E129" s="2"/>
      <c r="F129" s="2"/>
    </row>
    <row r="130" spans="2:6" x14ac:dyDescent="0.25">
      <c r="B130" s="13" t="s">
        <v>43</v>
      </c>
      <c r="C130" s="13"/>
      <c r="D130" s="13"/>
      <c r="E130" s="13"/>
      <c r="F130" s="13"/>
    </row>
    <row r="131" spans="2:6" x14ac:dyDescent="0.25">
      <c r="B131" s="13" t="s">
        <v>44</v>
      </c>
      <c r="C131" s="13"/>
      <c r="D131" s="13"/>
      <c r="E131" s="13"/>
      <c r="F131" s="13"/>
    </row>
    <row r="132" spans="2:6" x14ac:dyDescent="0.25">
      <c r="B132" s="4"/>
      <c r="C132" s="2"/>
      <c r="D132" s="2"/>
      <c r="E132" s="2"/>
      <c r="F132" s="2"/>
    </row>
    <row r="133" spans="2:6" x14ac:dyDescent="0.25">
      <c r="B133" s="4"/>
      <c r="C133" s="4"/>
      <c r="D133" s="4"/>
      <c r="E133" s="4"/>
      <c r="F133" s="4"/>
    </row>
    <row r="134" spans="2:6" x14ac:dyDescent="0.25">
      <c r="B134" s="14"/>
      <c r="C134" s="14"/>
      <c r="D134" s="11"/>
      <c r="E134" s="15"/>
      <c r="F134" s="11"/>
    </row>
    <row r="135" spans="2:6" x14ac:dyDescent="0.25">
      <c r="D135" s="25">
        <f>+D119-D48</f>
        <v>0</v>
      </c>
      <c r="F135" s="25">
        <f>+F119-F48</f>
        <v>0</v>
      </c>
    </row>
    <row r="137" spans="2:6" ht="15.75" x14ac:dyDescent="0.3">
      <c r="B137" s="1" t="s">
        <v>73</v>
      </c>
      <c r="C137" s="1"/>
      <c r="D137" s="1"/>
    </row>
    <row r="138" spans="2:6" ht="15.75" x14ac:dyDescent="0.3">
      <c r="B138" s="7"/>
      <c r="C138" s="7"/>
      <c r="D138" s="7"/>
    </row>
    <row r="139" spans="2:6" ht="15.75" x14ac:dyDescent="0.3">
      <c r="B139" s="1" t="s">
        <v>74</v>
      </c>
      <c r="C139" s="1"/>
      <c r="D139" s="1"/>
    </row>
    <row r="140" spans="2:6" x14ac:dyDescent="0.25">
      <c r="B140" s="3" t="s">
        <v>75</v>
      </c>
      <c r="C140" s="3"/>
      <c r="D140" s="3"/>
    </row>
    <row r="141" spans="2:6" x14ac:dyDescent="0.25">
      <c r="B141" s="4"/>
      <c r="C141" s="4"/>
      <c r="D141" s="4"/>
    </row>
    <row r="142" spans="2:6" ht="15.75" x14ac:dyDescent="0.3">
      <c r="B142" s="4"/>
      <c r="C142" s="4"/>
      <c r="D142" s="7"/>
    </row>
    <row r="143" spans="2:6" ht="15.75" x14ac:dyDescent="0.3">
      <c r="B143" s="4"/>
      <c r="C143" s="4"/>
      <c r="D143" s="5">
        <v>2018</v>
      </c>
    </row>
    <row r="144" spans="2:6" ht="15.75" x14ac:dyDescent="0.3">
      <c r="B144" s="6" t="s">
        <v>4</v>
      </c>
      <c r="C144" s="4"/>
      <c r="D144" s="4" t="s">
        <v>5</v>
      </c>
    </row>
    <row r="145" spans="2:4" x14ac:dyDescent="0.25">
      <c r="B145" s="4" t="s">
        <v>6</v>
      </c>
      <c r="C145" s="4"/>
      <c r="D145" s="4" t="s">
        <v>5</v>
      </c>
    </row>
    <row r="146" spans="2:4" ht="15.75" x14ac:dyDescent="0.3">
      <c r="B146" s="4" t="s">
        <v>76</v>
      </c>
      <c r="C146" s="7" t="s">
        <v>8</v>
      </c>
      <c r="D146" s="8">
        <v>76641371</v>
      </c>
    </row>
    <row r="147" spans="2:4" ht="15.75" x14ac:dyDescent="0.3">
      <c r="B147" s="4" t="s">
        <v>77</v>
      </c>
      <c r="C147" s="7"/>
      <c r="D147" s="8">
        <v>4596155085</v>
      </c>
    </row>
    <row r="148" spans="2:4" x14ac:dyDescent="0.25">
      <c r="B148" s="4" t="s">
        <v>78</v>
      </c>
      <c r="C148" s="4"/>
      <c r="D148" s="9">
        <v>3289429</v>
      </c>
    </row>
    <row r="149" spans="2:4" x14ac:dyDescent="0.25">
      <c r="B149" s="4" t="s">
        <v>12</v>
      </c>
      <c r="C149" s="4"/>
      <c r="D149" s="10">
        <f>SUM(D146:D148)</f>
        <v>4676085885</v>
      </c>
    </row>
    <row r="150" spans="2:4" x14ac:dyDescent="0.25">
      <c r="B150" s="4"/>
      <c r="C150" s="4"/>
      <c r="D150" s="11"/>
    </row>
    <row r="151" spans="2:4" x14ac:dyDescent="0.25">
      <c r="B151" s="4" t="s">
        <v>13</v>
      </c>
      <c r="C151" s="4"/>
      <c r="D151" s="4" t="s">
        <v>5</v>
      </c>
    </row>
    <row r="152" spans="2:4" x14ac:dyDescent="0.25">
      <c r="B152" s="4" t="s">
        <v>78</v>
      </c>
      <c r="C152" s="4"/>
      <c r="D152" s="11">
        <v>13679607</v>
      </c>
    </row>
    <row r="153" spans="2:4" ht="15.75" x14ac:dyDescent="0.3">
      <c r="B153" s="4" t="s">
        <v>79</v>
      </c>
      <c r="C153" s="7"/>
      <c r="D153" s="9">
        <v>4362650</v>
      </c>
    </row>
    <row r="154" spans="2:4" x14ac:dyDescent="0.25">
      <c r="B154" s="4" t="s">
        <v>18</v>
      </c>
      <c r="C154" s="4"/>
      <c r="D154" s="11">
        <f>SUM(D152:D153)</f>
        <v>18042257</v>
      </c>
    </row>
    <row r="155" spans="2:4" x14ac:dyDescent="0.25">
      <c r="B155" s="4"/>
      <c r="C155" s="4"/>
      <c r="D155" s="9"/>
    </row>
    <row r="156" spans="2:4" ht="16.5" thickBot="1" x14ac:dyDescent="0.35">
      <c r="B156" s="6" t="s">
        <v>19</v>
      </c>
      <c r="C156" s="7" t="s">
        <v>8</v>
      </c>
      <c r="D156" s="12">
        <f>+D149+D154</f>
        <v>4694128142</v>
      </c>
    </row>
    <row r="157" spans="2:4" ht="15.75" thickTop="1" x14ac:dyDescent="0.25">
      <c r="B157" s="4"/>
      <c r="C157" s="4"/>
      <c r="D157" s="8" t="s">
        <v>5</v>
      </c>
    </row>
    <row r="158" spans="2:4" ht="15.75" x14ac:dyDescent="0.3">
      <c r="B158" s="6" t="s">
        <v>80</v>
      </c>
      <c r="C158" s="4"/>
      <c r="D158" s="8" t="s">
        <v>5</v>
      </c>
    </row>
    <row r="159" spans="2:4" x14ac:dyDescent="0.25">
      <c r="B159" s="4" t="s">
        <v>21</v>
      </c>
      <c r="C159" s="4"/>
      <c r="D159" s="8" t="s">
        <v>5</v>
      </c>
    </row>
    <row r="160" spans="2:4" x14ac:dyDescent="0.25">
      <c r="B160" s="4" t="s">
        <v>81</v>
      </c>
      <c r="C160" s="4"/>
      <c r="D160" s="8">
        <v>22489</v>
      </c>
    </row>
    <row r="161" spans="2:4" x14ac:dyDescent="0.25">
      <c r="B161" s="4" t="s">
        <v>82</v>
      </c>
      <c r="C161" s="4"/>
      <c r="D161" s="8">
        <v>4131038</v>
      </c>
    </row>
    <row r="162" spans="2:4" x14ac:dyDescent="0.25">
      <c r="B162" s="4" t="s">
        <v>83</v>
      </c>
      <c r="C162" s="4"/>
      <c r="D162" s="9">
        <v>32538</v>
      </c>
    </row>
    <row r="163" spans="2:4" x14ac:dyDescent="0.25">
      <c r="B163" s="4" t="s">
        <v>25</v>
      </c>
      <c r="C163" s="4"/>
      <c r="D163" s="9">
        <f>SUM(D160:D162)</f>
        <v>4186065</v>
      </c>
    </row>
    <row r="164" spans="2:4" x14ac:dyDescent="0.25">
      <c r="B164" s="4"/>
      <c r="C164" s="4"/>
      <c r="D164" s="11"/>
    </row>
    <row r="165" spans="2:4" x14ac:dyDescent="0.25">
      <c r="B165" s="4" t="s">
        <v>26</v>
      </c>
      <c r="C165" s="4"/>
      <c r="D165" s="11"/>
    </row>
    <row r="166" spans="2:4" x14ac:dyDescent="0.25">
      <c r="B166" s="4" t="s">
        <v>82</v>
      </c>
      <c r="C166" s="4"/>
      <c r="D166" s="8">
        <f>+D152</f>
        <v>13679607</v>
      </c>
    </row>
    <row r="167" spans="2:4" x14ac:dyDescent="0.25">
      <c r="B167" s="4" t="s">
        <v>84</v>
      </c>
      <c r="C167" s="4"/>
      <c r="D167" s="11">
        <v>30358</v>
      </c>
    </row>
    <row r="168" spans="2:4" x14ac:dyDescent="0.25">
      <c r="B168" s="4" t="s">
        <v>85</v>
      </c>
      <c r="C168" s="4"/>
      <c r="D168" s="11">
        <v>4362650</v>
      </c>
    </row>
    <row r="169" spans="2:4" x14ac:dyDescent="0.25">
      <c r="B169" s="4" t="s">
        <v>27</v>
      </c>
      <c r="C169" s="4"/>
      <c r="D169" s="10">
        <f>SUM(D166:D168)</f>
        <v>18072615</v>
      </c>
    </row>
    <row r="170" spans="2:4" x14ac:dyDescent="0.25">
      <c r="B170" s="4"/>
      <c r="C170" s="4"/>
      <c r="D170" s="11"/>
    </row>
    <row r="171" spans="2:4" ht="15.75" x14ac:dyDescent="0.3">
      <c r="B171" s="6" t="s">
        <v>28</v>
      </c>
      <c r="C171" s="4"/>
      <c r="D171" s="9">
        <f>+D163+D169</f>
        <v>22258680</v>
      </c>
    </row>
    <row r="172" spans="2:4" x14ac:dyDescent="0.25">
      <c r="B172" s="4"/>
      <c r="C172" s="4"/>
      <c r="D172" s="11"/>
    </row>
    <row r="173" spans="2:4" ht="15.75" x14ac:dyDescent="0.3">
      <c r="B173" s="6" t="s">
        <v>29</v>
      </c>
      <c r="C173" s="4"/>
      <c r="D173" s="8"/>
    </row>
    <row r="174" spans="2:4" x14ac:dyDescent="0.25">
      <c r="B174" s="4" t="s">
        <v>86</v>
      </c>
      <c r="C174" s="4"/>
      <c r="D174" s="11">
        <v>4637337679</v>
      </c>
    </row>
    <row r="175" spans="2:4" x14ac:dyDescent="0.25">
      <c r="B175" s="4" t="s">
        <v>87</v>
      </c>
      <c r="C175" s="4"/>
      <c r="D175" s="11">
        <v>10503803</v>
      </c>
    </row>
    <row r="176" spans="2:4" x14ac:dyDescent="0.25">
      <c r="B176" s="4" t="s">
        <v>88</v>
      </c>
      <c r="C176" s="4"/>
      <c r="D176" s="9">
        <v>24027980</v>
      </c>
    </row>
    <row r="177" spans="2:4" ht="15.75" x14ac:dyDescent="0.3">
      <c r="B177" s="6" t="s">
        <v>35</v>
      </c>
      <c r="C177" s="4"/>
      <c r="D177" s="11">
        <f>SUM(D174:D176)</f>
        <v>4671869462</v>
      </c>
    </row>
    <row r="178" spans="2:4" x14ac:dyDescent="0.25">
      <c r="B178" s="4"/>
      <c r="C178" s="4"/>
      <c r="D178" s="8"/>
    </row>
    <row r="179" spans="2:4" ht="16.5" thickBot="1" x14ac:dyDescent="0.35">
      <c r="B179" s="6" t="s">
        <v>36</v>
      </c>
      <c r="C179" s="7" t="s">
        <v>8</v>
      </c>
      <c r="D179" s="26">
        <f>+D171+D177</f>
        <v>4694128142</v>
      </c>
    </row>
    <row r="180" spans="2:4" ht="16.5" thickTop="1" x14ac:dyDescent="0.3">
      <c r="B180" s="6"/>
      <c r="C180" s="7"/>
      <c r="D180" s="11"/>
    </row>
    <row r="181" spans="2:4" ht="16.5" thickBot="1" x14ac:dyDescent="0.35">
      <c r="B181" s="6" t="s">
        <v>89</v>
      </c>
      <c r="C181" s="7" t="s">
        <v>8</v>
      </c>
      <c r="D181" s="12">
        <v>3401</v>
      </c>
    </row>
    <row r="182" spans="2:4" ht="16.5" thickTop="1" x14ac:dyDescent="0.3">
      <c r="B182" s="4"/>
      <c r="C182" s="7"/>
      <c r="D182" s="11"/>
    </row>
    <row r="183" spans="2:4" ht="16.5" thickBot="1" x14ac:dyDescent="0.35">
      <c r="B183" s="6" t="s">
        <v>90</v>
      </c>
      <c r="C183" s="7" t="s">
        <v>8</v>
      </c>
      <c r="D183" s="12">
        <v>4703597869</v>
      </c>
    </row>
    <row r="184" spans="2:4" ht="15.75" thickTop="1" x14ac:dyDescent="0.25">
      <c r="B184" s="4"/>
      <c r="C184" s="4"/>
      <c r="D184" s="4"/>
    </row>
    <row r="185" spans="2:4" x14ac:dyDescent="0.25">
      <c r="B185" s="4"/>
      <c r="C185" s="4"/>
      <c r="D185" s="4"/>
    </row>
    <row r="186" spans="2:4" x14ac:dyDescent="0.25">
      <c r="B186" s="4"/>
      <c r="C186" s="4"/>
      <c r="D186" s="4"/>
    </row>
    <row r="187" spans="2:4" x14ac:dyDescent="0.25">
      <c r="B187" s="4"/>
      <c r="C187" s="4"/>
      <c r="D187" s="4"/>
    </row>
    <row r="188" spans="2:4" x14ac:dyDescent="0.25">
      <c r="B188" s="13" t="s">
        <v>91</v>
      </c>
      <c r="C188" s="13"/>
      <c r="D188" s="13"/>
    </row>
    <row r="189" spans="2:4" x14ac:dyDescent="0.25">
      <c r="B189" s="13" t="s">
        <v>92</v>
      </c>
      <c r="C189" s="13"/>
      <c r="D189" s="13"/>
    </row>
    <row r="190" spans="2:4" x14ac:dyDescent="0.25">
      <c r="B190" s="2"/>
      <c r="C190" s="2"/>
      <c r="D190" s="2"/>
    </row>
    <row r="191" spans="2:4" x14ac:dyDescent="0.25">
      <c r="B191" s="2"/>
      <c r="C191" s="2"/>
      <c r="D191" s="2"/>
    </row>
    <row r="192" spans="2:4" x14ac:dyDescent="0.25">
      <c r="B192" s="2"/>
      <c r="C192" s="2"/>
      <c r="D192" s="2"/>
    </row>
    <row r="193" spans="2:4" x14ac:dyDescent="0.25">
      <c r="B193" s="4"/>
      <c r="C193" s="4"/>
      <c r="D193" s="4"/>
    </row>
    <row r="194" spans="2:4" x14ac:dyDescent="0.25">
      <c r="B194" s="13" t="s">
        <v>43</v>
      </c>
      <c r="C194" s="13"/>
      <c r="D194" s="13"/>
    </row>
    <row r="195" spans="2:4" x14ac:dyDescent="0.25">
      <c r="B195" s="13" t="s">
        <v>93</v>
      </c>
      <c r="C195" s="13"/>
      <c r="D195" s="13"/>
    </row>
    <row r="197" spans="2:4" x14ac:dyDescent="0.25">
      <c r="D197" s="25">
        <f>+D156-D179</f>
        <v>0</v>
      </c>
    </row>
    <row r="201" spans="2:4" ht="15.75" x14ac:dyDescent="0.3">
      <c r="B201" s="1" t="s">
        <v>73</v>
      </c>
      <c r="C201" s="1"/>
      <c r="D201" s="1"/>
    </row>
    <row r="202" spans="2:4" ht="15.75" x14ac:dyDescent="0.3">
      <c r="B202" s="7"/>
      <c r="C202" s="7"/>
      <c r="D202" s="7"/>
    </row>
    <row r="203" spans="2:4" ht="15.75" x14ac:dyDescent="0.3">
      <c r="B203" s="1" t="s">
        <v>94</v>
      </c>
      <c r="C203" s="1"/>
      <c r="D203" s="1"/>
    </row>
    <row r="204" spans="2:4" x14ac:dyDescent="0.25">
      <c r="B204" s="3" t="s">
        <v>75</v>
      </c>
      <c r="C204" s="3"/>
      <c r="D204" s="3"/>
    </row>
    <row r="205" spans="2:4" x14ac:dyDescent="0.25">
      <c r="B205" s="4"/>
      <c r="C205" s="4"/>
      <c r="D205" s="4"/>
    </row>
    <row r="206" spans="2:4" ht="15.75" x14ac:dyDescent="0.3">
      <c r="B206" s="4"/>
      <c r="C206" s="4"/>
      <c r="D206" s="7"/>
    </row>
    <row r="207" spans="2:4" ht="15.75" x14ac:dyDescent="0.3">
      <c r="B207" s="4"/>
      <c r="C207" s="4"/>
      <c r="D207" s="5">
        <v>2018</v>
      </c>
    </row>
    <row r="208" spans="2:4" ht="15.75" x14ac:dyDescent="0.3">
      <c r="B208" s="6" t="s">
        <v>4</v>
      </c>
      <c r="C208" s="4"/>
      <c r="D208" s="4" t="s">
        <v>5</v>
      </c>
    </row>
    <row r="209" spans="2:6" x14ac:dyDescent="0.25">
      <c r="B209" s="4" t="s">
        <v>6</v>
      </c>
      <c r="C209" s="4"/>
      <c r="D209" s="4" t="s">
        <v>5</v>
      </c>
    </row>
    <row r="210" spans="2:6" ht="15.75" x14ac:dyDescent="0.3">
      <c r="B210" s="4" t="s">
        <v>76</v>
      </c>
      <c r="C210" s="7" t="s">
        <v>8</v>
      </c>
      <c r="D210" s="8">
        <v>25662602</v>
      </c>
    </row>
    <row r="211" spans="2:6" ht="15.75" x14ac:dyDescent="0.3">
      <c r="B211" s="4" t="s">
        <v>77</v>
      </c>
      <c r="C211" s="7"/>
      <c r="D211" s="8">
        <v>719616203</v>
      </c>
    </row>
    <row r="212" spans="2:6" x14ac:dyDescent="0.25">
      <c r="B212" s="4" t="s">
        <v>78</v>
      </c>
      <c r="C212" s="4"/>
      <c r="D212" s="9">
        <v>2128</v>
      </c>
    </row>
    <row r="213" spans="2:6" x14ac:dyDescent="0.25">
      <c r="B213" s="4" t="s">
        <v>12</v>
      </c>
      <c r="C213" s="4"/>
      <c r="D213" s="10">
        <f>SUM(D210:D212)</f>
        <v>745280933</v>
      </c>
    </row>
    <row r="214" spans="2:6" x14ac:dyDescent="0.25">
      <c r="B214" s="4"/>
      <c r="C214" s="4"/>
      <c r="D214" s="11"/>
    </row>
    <row r="215" spans="2:6" x14ac:dyDescent="0.25">
      <c r="B215" s="4" t="s">
        <v>13</v>
      </c>
      <c r="C215" s="4"/>
      <c r="D215" s="4" t="s">
        <v>5</v>
      </c>
    </row>
    <row r="216" spans="2:6" ht="15.75" x14ac:dyDescent="0.3">
      <c r="B216" s="4" t="s">
        <v>79</v>
      </c>
      <c r="C216" s="7" t="s">
        <v>8</v>
      </c>
      <c r="D216" s="9">
        <v>1505611</v>
      </c>
    </row>
    <row r="217" spans="2:6" ht="15.75" x14ac:dyDescent="0.3">
      <c r="B217" s="4" t="s">
        <v>18</v>
      </c>
      <c r="C217" s="7"/>
      <c r="D217" s="8">
        <f>+D216</f>
        <v>1505611</v>
      </c>
    </row>
    <row r="218" spans="2:6" x14ac:dyDescent="0.25">
      <c r="B218" s="4"/>
      <c r="C218" s="4"/>
      <c r="D218" s="9"/>
    </row>
    <row r="219" spans="2:6" ht="16.5" thickBot="1" x14ac:dyDescent="0.35">
      <c r="B219" s="6" t="s">
        <v>19</v>
      </c>
      <c r="C219" s="7" t="s">
        <v>8</v>
      </c>
      <c r="D219" s="12">
        <f>+D213+D217</f>
        <v>746786544</v>
      </c>
    </row>
    <row r="220" spans="2:6" ht="15.75" thickTop="1" x14ac:dyDescent="0.25">
      <c r="B220" s="4"/>
      <c r="C220" s="4"/>
      <c r="D220" s="8" t="s">
        <v>5</v>
      </c>
    </row>
    <row r="221" spans="2:6" ht="15.75" x14ac:dyDescent="0.3">
      <c r="B221" s="6" t="s">
        <v>80</v>
      </c>
      <c r="C221" s="4"/>
      <c r="D221" s="8" t="s">
        <v>5</v>
      </c>
    </row>
    <row r="222" spans="2:6" x14ac:dyDescent="0.25">
      <c r="B222" s="4" t="s">
        <v>21</v>
      </c>
      <c r="C222" s="4"/>
      <c r="D222" s="8" t="s">
        <v>5</v>
      </c>
    </row>
    <row r="223" spans="2:6" x14ac:dyDescent="0.25">
      <c r="B223" s="4" t="s">
        <v>81</v>
      </c>
      <c r="C223" s="4"/>
      <c r="D223" s="8">
        <v>165738</v>
      </c>
    </row>
    <row r="224" spans="2:6" x14ac:dyDescent="0.25">
      <c r="B224" s="4" t="s">
        <v>82</v>
      </c>
      <c r="C224" s="4"/>
      <c r="D224" s="8">
        <v>1651354</v>
      </c>
      <c r="F224" s="25"/>
    </row>
    <row r="225" spans="2:6" x14ac:dyDescent="0.25">
      <c r="B225" s="4" t="s">
        <v>83</v>
      </c>
      <c r="C225" s="4"/>
      <c r="D225" s="9">
        <v>13461</v>
      </c>
    </row>
    <row r="226" spans="2:6" x14ac:dyDescent="0.25">
      <c r="B226" s="4" t="s">
        <v>25</v>
      </c>
      <c r="C226" s="4"/>
      <c r="D226" s="10">
        <f>SUM(D223:D225)</f>
        <v>1830553</v>
      </c>
    </row>
    <row r="227" spans="2:6" x14ac:dyDescent="0.25">
      <c r="B227" s="4"/>
      <c r="C227" s="4"/>
      <c r="D227" s="11"/>
    </row>
    <row r="228" spans="2:6" x14ac:dyDescent="0.25">
      <c r="B228" s="4" t="s">
        <v>26</v>
      </c>
      <c r="C228" s="4"/>
      <c r="D228" s="11"/>
    </row>
    <row r="229" spans="2:6" x14ac:dyDescent="0.25">
      <c r="B229" s="4" t="s">
        <v>84</v>
      </c>
      <c r="C229" s="4"/>
      <c r="D229" s="11">
        <v>15046</v>
      </c>
    </row>
    <row r="230" spans="2:6" x14ac:dyDescent="0.25">
      <c r="B230" s="4" t="s">
        <v>85</v>
      </c>
      <c r="C230" s="4"/>
      <c r="D230" s="11">
        <v>1505611</v>
      </c>
    </row>
    <row r="231" spans="2:6" x14ac:dyDescent="0.25">
      <c r="B231" s="4" t="s">
        <v>27</v>
      </c>
      <c r="C231" s="4"/>
      <c r="D231" s="10">
        <f>SUM(D229:D230)</f>
        <v>1520657</v>
      </c>
    </row>
    <row r="232" spans="2:6" x14ac:dyDescent="0.25">
      <c r="B232" s="4"/>
      <c r="C232" s="4"/>
      <c r="D232" s="11"/>
    </row>
    <row r="233" spans="2:6" ht="15.75" x14ac:dyDescent="0.3">
      <c r="B233" s="6" t="s">
        <v>28</v>
      </c>
      <c r="C233" s="4"/>
      <c r="D233" s="9">
        <f>+D226+D231</f>
        <v>3351210</v>
      </c>
      <c r="F233" s="25">
        <f>3351210-D233</f>
        <v>0</v>
      </c>
    </row>
    <row r="234" spans="2:6" x14ac:dyDescent="0.25">
      <c r="B234" s="4"/>
      <c r="C234" s="4"/>
      <c r="D234" s="11"/>
    </row>
    <row r="235" spans="2:6" ht="15.75" x14ac:dyDescent="0.3">
      <c r="B235" s="6" t="s">
        <v>29</v>
      </c>
      <c r="C235" s="4"/>
      <c r="D235" s="8"/>
    </row>
    <row r="236" spans="2:6" x14ac:dyDescent="0.25">
      <c r="B236" s="4" t="s">
        <v>86</v>
      </c>
      <c r="C236" s="4"/>
      <c r="D236" s="9">
        <v>743435334</v>
      </c>
    </row>
    <row r="237" spans="2:6" x14ac:dyDescent="0.25">
      <c r="B237" s="4"/>
      <c r="C237" s="4"/>
      <c r="D237" s="11"/>
    </row>
    <row r="238" spans="2:6" ht="15.75" x14ac:dyDescent="0.3">
      <c r="B238" s="6" t="s">
        <v>35</v>
      </c>
      <c r="C238" s="4"/>
      <c r="D238" s="11">
        <f>SUM(D236:D236)</f>
        <v>743435334</v>
      </c>
    </row>
    <row r="239" spans="2:6" x14ac:dyDescent="0.25">
      <c r="B239" s="4"/>
      <c r="C239" s="4"/>
      <c r="D239" s="8"/>
    </row>
    <row r="240" spans="2:6" ht="16.5" thickBot="1" x14ac:dyDescent="0.35">
      <c r="B240" s="6" t="s">
        <v>36</v>
      </c>
      <c r="C240" s="7" t="s">
        <v>8</v>
      </c>
      <c r="D240" s="26">
        <f>+D233+D238</f>
        <v>746786544</v>
      </c>
    </row>
    <row r="241" spans="2:4" ht="16.5" thickTop="1" x14ac:dyDescent="0.3">
      <c r="B241" s="6"/>
      <c r="C241" s="7"/>
      <c r="D241" s="11"/>
    </row>
    <row r="242" spans="2:4" ht="16.5" thickBot="1" x14ac:dyDescent="0.35">
      <c r="B242" s="6" t="s">
        <v>90</v>
      </c>
      <c r="C242" s="7" t="s">
        <v>8</v>
      </c>
      <c r="D242" s="12">
        <v>710632339</v>
      </c>
    </row>
    <row r="243" spans="2:4" ht="15.75" thickTop="1" x14ac:dyDescent="0.25">
      <c r="B243" s="4"/>
      <c r="C243" s="4"/>
      <c r="D243" s="4"/>
    </row>
    <row r="244" spans="2:4" x14ac:dyDescent="0.25">
      <c r="B244" s="4"/>
      <c r="C244" s="4"/>
      <c r="D244" s="4"/>
    </row>
    <row r="245" spans="2:4" x14ac:dyDescent="0.25">
      <c r="B245" s="4"/>
      <c r="C245" s="4"/>
      <c r="D245" s="4"/>
    </row>
    <row r="246" spans="2:4" x14ac:dyDescent="0.25">
      <c r="B246" s="4"/>
      <c r="C246" s="4"/>
      <c r="D246" s="4"/>
    </row>
    <row r="247" spans="2:4" x14ac:dyDescent="0.25">
      <c r="B247" s="13" t="s">
        <v>91</v>
      </c>
      <c r="C247" s="13"/>
      <c r="D247" s="13"/>
    </row>
    <row r="248" spans="2:4" x14ac:dyDescent="0.25">
      <c r="B248" s="13" t="s">
        <v>92</v>
      </c>
      <c r="C248" s="13"/>
      <c r="D248" s="13"/>
    </row>
    <row r="249" spans="2:4" x14ac:dyDescent="0.25">
      <c r="B249" s="2"/>
      <c r="C249" s="2"/>
      <c r="D249" s="2"/>
    </row>
    <row r="250" spans="2:4" x14ac:dyDescent="0.25">
      <c r="B250" s="2"/>
      <c r="C250" s="2"/>
      <c r="D250" s="2"/>
    </row>
    <row r="251" spans="2:4" x14ac:dyDescent="0.25">
      <c r="B251" s="2"/>
      <c r="C251" s="2"/>
      <c r="D251" s="2"/>
    </row>
    <row r="252" spans="2:4" x14ac:dyDescent="0.25">
      <c r="B252" s="4"/>
      <c r="C252" s="4"/>
      <c r="D252" s="4"/>
    </row>
    <row r="253" spans="2:4" x14ac:dyDescent="0.25">
      <c r="B253" s="13" t="s">
        <v>43</v>
      </c>
      <c r="C253" s="13"/>
      <c r="D253" s="13"/>
    </row>
    <row r="254" spans="2:4" x14ac:dyDescent="0.25">
      <c r="B254" s="13" t="s">
        <v>93</v>
      </c>
      <c r="C254" s="13"/>
      <c r="D254" s="13"/>
    </row>
  </sheetData>
  <mergeCells count="28">
    <mergeCell ref="B247:D247"/>
    <mergeCell ref="B248:D248"/>
    <mergeCell ref="B253:D253"/>
    <mergeCell ref="B254:D254"/>
    <mergeCell ref="B189:D189"/>
    <mergeCell ref="B194:D194"/>
    <mergeCell ref="B195:D195"/>
    <mergeCell ref="B201:D201"/>
    <mergeCell ref="B203:D203"/>
    <mergeCell ref="B204:D204"/>
    <mergeCell ref="B130:F130"/>
    <mergeCell ref="B131:F131"/>
    <mergeCell ref="B137:D137"/>
    <mergeCell ref="B139:D139"/>
    <mergeCell ref="B140:D140"/>
    <mergeCell ref="B188:D188"/>
    <mergeCell ref="B68:F68"/>
    <mergeCell ref="B73:F73"/>
    <mergeCell ref="B75:F75"/>
    <mergeCell ref="B76:F76"/>
    <mergeCell ref="C124:F124"/>
    <mergeCell ref="C125:F125"/>
    <mergeCell ref="B6:F6"/>
    <mergeCell ref="B8:F8"/>
    <mergeCell ref="B9:F9"/>
    <mergeCell ref="C61:F61"/>
    <mergeCell ref="C62:F62"/>
    <mergeCell ref="B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Julio Diaz</cp:lastModifiedBy>
  <dcterms:created xsi:type="dcterms:W3CDTF">2018-02-07T18:56:04Z</dcterms:created>
  <dcterms:modified xsi:type="dcterms:W3CDTF">2018-02-07T18:57:38Z</dcterms:modified>
</cp:coreProperties>
</file>