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BG!$A$1:$C$121</definedName>
  </definedNames>
  <calcPr calcId="125725"/>
</workbook>
</file>

<file path=xl/calcChain.xml><?xml version="1.0" encoding="utf-8"?>
<calcChain xmlns="http://schemas.openxmlformats.org/spreadsheetml/2006/main">
  <c r="C64" i="1"/>
  <c r="C63"/>
  <c r="C61"/>
  <c r="C60"/>
  <c r="C59"/>
  <c r="C58"/>
  <c r="C56"/>
  <c r="C55"/>
  <c r="C65" s="1"/>
  <c r="C53"/>
  <c r="C52"/>
  <c r="C50"/>
  <c r="C47"/>
  <c r="C46"/>
  <c r="C45"/>
  <c r="C44"/>
  <c r="C43"/>
  <c r="C42"/>
  <c r="C41"/>
  <c r="C40" s="1"/>
  <c r="C39"/>
  <c r="C38"/>
  <c r="C37"/>
  <c r="C36"/>
  <c r="C35"/>
  <c r="C34"/>
  <c r="C33"/>
  <c r="C29" s="1"/>
  <c r="C32"/>
  <c r="C31"/>
  <c r="C30"/>
  <c r="C25"/>
  <c r="C24"/>
  <c r="C23"/>
  <c r="C22"/>
  <c r="C21"/>
  <c r="C20"/>
  <c r="C19"/>
  <c r="C18"/>
  <c r="C17"/>
  <c r="C16" s="1"/>
  <c r="C15"/>
  <c r="C14"/>
  <c r="C13"/>
  <c r="C12"/>
  <c r="C11"/>
  <c r="C10"/>
  <c r="C9"/>
  <c r="C8"/>
  <c r="C7"/>
  <c r="C6" s="1"/>
  <c r="B7"/>
  <c r="C48" l="1"/>
  <c r="C66" s="1"/>
  <c r="C26"/>
  <c r="E66" l="1"/>
</calcChain>
</file>

<file path=xl/sharedStrings.xml><?xml version="1.0" encoding="utf-8"?>
<sst xmlns="http://schemas.openxmlformats.org/spreadsheetml/2006/main" count="103" uniqueCount="100">
  <si>
    <t>CENTRAL DE DEPOSITO DE VALORES, S.A. DE C.V.</t>
  </si>
  <si>
    <t>BALANCE GENERAL AL 31 DE ENERO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</si>
  <si>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</si>
  <si>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</si>
  <si>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</si>
  <si>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</si>
  <si>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</si>
  <si>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</si>
  <si>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</si>
  <si>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</si>
  <si>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</si>
  <si>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</si>
  <si>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</si>
  <si>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</si>
  <si>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</si>
  <si>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</si>
  <si>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</si>
  <si>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</si>
  <si>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</si>
  <si>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</si>
  <si>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</si>
  <si>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</si>
  <si>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</si>
  <si>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</si>
  <si>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</si>
  <si>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</si>
  <si>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</si>
  <si>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</si>
  <si>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</si>
  <si>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</si>
  <si>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</si>
  <si>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</si>
  <si>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</si>
  <si>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</si>
  <si>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</si>
  <si>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</si>
  <si>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</si>
  <si>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</si>
  <si>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</si>
  <si>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</si>
  <si>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</si>
  <si>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</si>
  <si>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</si>
  <si>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</si>
  <si>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</si>
  <si>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</si>
  <si>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</si>
  <si>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</si>
  <si>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</si>
  <si>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</si>
  <si>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RESERVAS VOLUNTARIAS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</si>
  <si>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</si>
  <si>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</si>
  <si>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</si>
  <si>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</si>
  <si>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</si>
  <si>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</si>
  <si>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</si>
  <si>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</si>
  <si>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</si>
  <si>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</si>
  <si>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ENERO DE 2018</t>
  </si>
  <si>
    <t>INGRESOS</t>
  </si>
  <si>
    <t>INGRESOS DE OPERACIÓN</t>
  </si>
  <si>
    <t>INGRESOS POR SERVICIOS DE COMPENSACION Y LIQUIDACIÓN.</t>
  </si>
  <si>
    <t>INGRESOS POR SERVICIOS DE DEPOSITO CUSTODIA Y ADMINISTRACIÓN A NO EMISORES.</t>
  </si>
  <si>
    <t>INGRESOS POR SERVICIOS DE DEPOSITO CUSTODIA Y ADMINISTRACIÓN A EMISORES.</t>
  </si>
  <si>
    <t>INGRESOS POR SERVICIOS DE CUSTODIA DE INSTRUMENTOS Y DOCUMENTOS</t>
  </si>
  <si>
    <t>INGRESOS POR SERVICIOS POR DESMATERIALIZACION Y ADMINISTRACION DE ACCIONES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</si>
  <si>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</si>
  <si>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</si>
  <si>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</si>
  <si>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</si>
  <si>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</si>
  <si>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</si>
  <si>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</si>
  <si>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OPERACIÓN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</si>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</sst>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0" fontId="2" fillId="0" borderId="0" xfId="0" applyFont="1" applyFill="1"/>
    <xf numFmtId="44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arcia/Desktop/usb/Plantilla%20No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  <sheetName val="Hoja1"/>
    </sheetNames>
    <sheetDataSet>
      <sheetData sheetId="0">
        <row r="6">
          <cell r="H6">
            <v>1871587.32</v>
          </cell>
        </row>
        <row r="8">
          <cell r="B8" t="str">
            <v>EFECTIVO Y SUS EQUIVALENTES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28.614450000000012</v>
          </cell>
        </row>
      </sheetData>
      <sheetData sheetId="2">
        <row r="8">
          <cell r="G8">
            <v>114.29</v>
          </cell>
        </row>
        <row r="15">
          <cell r="G15">
            <v>389427.7</v>
          </cell>
        </row>
        <row r="92">
          <cell r="G92">
            <v>50507.99</v>
          </cell>
        </row>
        <row r="160">
          <cell r="G160">
            <v>1917288.75</v>
          </cell>
        </row>
        <row r="335">
          <cell r="G335">
            <v>178883.84</v>
          </cell>
        </row>
        <row r="447">
          <cell r="G447">
            <v>3971.95</v>
          </cell>
        </row>
        <row r="485">
          <cell r="G485">
            <v>20509.849999999999</v>
          </cell>
        </row>
        <row r="544">
          <cell r="G544">
            <v>29707.16</v>
          </cell>
        </row>
        <row r="554">
          <cell r="G554">
            <v>27910.22</v>
          </cell>
        </row>
        <row r="576">
          <cell r="G576">
            <v>-97.49</v>
          </cell>
        </row>
        <row r="591">
          <cell r="G591">
            <v>32694.22</v>
          </cell>
        </row>
        <row r="620">
          <cell r="G620">
            <v>0</v>
          </cell>
        </row>
        <row r="628">
          <cell r="G628">
            <v>0</v>
          </cell>
        </row>
        <row r="692">
          <cell r="G692">
            <v>23974.37</v>
          </cell>
        </row>
        <row r="727">
          <cell r="G727">
            <v>0</v>
          </cell>
        </row>
        <row r="746">
          <cell r="G746">
            <v>80324.509999999995</v>
          </cell>
        </row>
        <row r="763">
          <cell r="G763">
            <v>0</v>
          </cell>
        </row>
        <row r="766">
          <cell r="G766">
            <v>0</v>
          </cell>
        </row>
        <row r="772">
          <cell r="G772">
            <v>0</v>
          </cell>
        </row>
        <row r="812">
          <cell r="G812">
            <v>0</v>
          </cell>
        </row>
        <row r="823">
          <cell r="G823">
            <v>-25247.03</v>
          </cell>
        </row>
        <row r="863">
          <cell r="G863">
            <v>-15421.61</v>
          </cell>
        </row>
        <row r="911">
          <cell r="G911">
            <v>-27378.07</v>
          </cell>
        </row>
        <row r="922">
          <cell r="G922">
            <v>-72866.11</v>
          </cell>
        </row>
        <row r="930">
          <cell r="G930">
            <v>0</v>
          </cell>
        </row>
        <row r="933">
          <cell r="G933">
            <v>0</v>
          </cell>
        </row>
        <row r="936">
          <cell r="G936">
            <v>0</v>
          </cell>
        </row>
        <row r="939">
          <cell r="G939">
            <v>0</v>
          </cell>
        </row>
        <row r="945">
          <cell r="G945">
            <v>0</v>
          </cell>
        </row>
        <row r="952">
          <cell r="G952">
            <v>0</v>
          </cell>
        </row>
        <row r="956">
          <cell r="G956">
            <v>0</v>
          </cell>
        </row>
        <row r="960">
          <cell r="G960">
            <v>0</v>
          </cell>
        </row>
        <row r="963">
          <cell r="G963">
            <v>0</v>
          </cell>
        </row>
        <row r="973">
          <cell r="G973">
            <v>0</v>
          </cell>
        </row>
        <row r="983">
          <cell r="G983">
            <v>-14247</v>
          </cell>
        </row>
        <row r="991">
          <cell r="G991">
            <v>-2000000</v>
          </cell>
        </row>
        <row r="999">
          <cell r="G999">
            <v>0</v>
          </cell>
        </row>
        <row r="1003">
          <cell r="G1003">
            <v>-196275.88</v>
          </cell>
        </row>
        <row r="1013">
          <cell r="G1013">
            <v>-35544.800000000003</v>
          </cell>
        </row>
        <row r="1018">
          <cell r="G1018">
            <v>0</v>
          </cell>
        </row>
        <row r="1021">
          <cell r="G1021">
            <v>0</v>
          </cell>
        </row>
        <row r="1024">
          <cell r="G1024">
            <v>4517.3900000000003</v>
          </cell>
        </row>
        <row r="1033">
          <cell r="G1033">
            <v>0</v>
          </cell>
        </row>
        <row r="1037">
          <cell r="G1037">
            <v>-344139.8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"/>
  <sheetViews>
    <sheetView tabSelected="1" view="pageBreakPreview" zoomScaleNormal="100" zoomScaleSheetLayoutView="100" workbookViewId="0">
      <selection activeCell="B69" sqref="B6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4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2618.3217500000001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0.11429</v>
      </c>
    </row>
    <row r="8" spans="1:3" ht="15.75">
      <c r="A8" s="1">
        <v>111</v>
      </c>
      <c r="B8" s="1" t="s">
        <v>5</v>
      </c>
      <c r="C8" s="2">
        <f>[2]DATA!G15/1000</f>
        <v>389.42770000000002</v>
      </c>
    </row>
    <row r="9" spans="1:3" ht="15.75">
      <c r="A9" s="1">
        <v>112</v>
      </c>
      <c r="B9" s="1" t="s">
        <v>6</v>
      </c>
      <c r="C9" s="2">
        <f>[2]DATA!G92/1000</f>
        <v>50.507989999999999</v>
      </c>
    </row>
    <row r="10" spans="1:3" ht="15.75">
      <c r="A10" s="1">
        <v>113</v>
      </c>
      <c r="B10" s="1" t="s">
        <v>7</v>
      </c>
      <c r="C10" s="2">
        <f>[2]DATA!G160/1000</f>
        <v>1917.2887499999999</v>
      </c>
    </row>
    <row r="11" spans="1:3" ht="15.75">
      <c r="A11" s="1">
        <v>114</v>
      </c>
      <c r="B11" s="1" t="s">
        <v>8</v>
      </c>
      <c r="C11" s="2">
        <f>[2]DATA!G335/1000</f>
        <v>178.88383999999999</v>
      </c>
    </row>
    <row r="12" spans="1:3" ht="15.75">
      <c r="A12" s="1">
        <v>115</v>
      </c>
      <c r="B12" s="1" t="s">
        <v>9</v>
      </c>
      <c r="C12" s="2">
        <f>[2]DATA!G447/1000</f>
        <v>3.9719499999999996</v>
      </c>
    </row>
    <row r="13" spans="1:3" ht="15.75">
      <c r="A13" s="1">
        <v>116</v>
      </c>
      <c r="B13" s="1" t="s">
        <v>10</v>
      </c>
      <c r="C13" s="2">
        <f>[2]DATA!G485/1000</f>
        <v>20.50985</v>
      </c>
    </row>
    <row r="14" spans="1:3" ht="15.75">
      <c r="A14" s="1">
        <v>117</v>
      </c>
      <c r="B14" s="1" t="s">
        <v>11</v>
      </c>
      <c r="C14" s="2">
        <f>[2]DATA!G544/1000</f>
        <v>29.707159999999998</v>
      </c>
    </row>
    <row r="15" spans="1:3" ht="15.75">
      <c r="A15" s="1">
        <v>118</v>
      </c>
      <c r="B15" s="1" t="s">
        <v>12</v>
      </c>
      <c r="C15" s="2">
        <f>[2]DATA!G554/1000</f>
        <v>27.910220000000002</v>
      </c>
    </row>
    <row r="16" spans="1:3" ht="15.75">
      <c r="A16" s="1">
        <v>12</v>
      </c>
      <c r="B16" s="1" t="s">
        <v>13</v>
      </c>
      <c r="C16" s="2">
        <f>SUM(C17:C25)</f>
        <v>136.89560999999998</v>
      </c>
    </row>
    <row r="17" spans="1:3" ht="15.75">
      <c r="A17" s="1">
        <v>120</v>
      </c>
      <c r="B17" s="1" t="s">
        <v>14</v>
      </c>
      <c r="C17" s="2">
        <f>[2]DATA!G576/1000</f>
        <v>-9.7489999999999993E-2</v>
      </c>
    </row>
    <row r="18" spans="1:3" ht="15.75">
      <c r="A18" s="1">
        <v>121</v>
      </c>
      <c r="B18" s="1" t="s">
        <v>15</v>
      </c>
      <c r="C18" s="2">
        <f>[2]DATA!G591/1000</f>
        <v>32.694220000000001</v>
      </c>
    </row>
    <row r="19" spans="1:3" ht="15.75">
      <c r="A19" s="1">
        <v>122</v>
      </c>
      <c r="B19" s="1" t="s">
        <v>16</v>
      </c>
      <c r="C19" s="2">
        <f>[2]DATA!G620/1000</f>
        <v>0</v>
      </c>
    </row>
    <row r="20" spans="1:3" ht="15.75">
      <c r="A20" s="1">
        <v>123</v>
      </c>
      <c r="B20" s="1" t="s">
        <v>17</v>
      </c>
      <c r="C20" s="2">
        <f>[2]DATA!G628/1000</f>
        <v>0</v>
      </c>
    </row>
    <row r="21" spans="1:3" ht="15.75">
      <c r="A21" s="1">
        <v>124</v>
      </c>
      <c r="B21" s="1" t="s">
        <v>18</v>
      </c>
      <c r="C21" s="2">
        <f>[2]DATA!G692/1000</f>
        <v>23.97437</v>
      </c>
    </row>
    <row r="22" spans="1:3" ht="15.75">
      <c r="A22" s="1">
        <v>125</v>
      </c>
      <c r="B22" s="1" t="s">
        <v>19</v>
      </c>
      <c r="C22" s="2">
        <f>[2]DATA!G727/1000</f>
        <v>0</v>
      </c>
    </row>
    <row r="23" spans="1:3" ht="15.75">
      <c r="A23" s="1">
        <v>126</v>
      </c>
      <c r="B23" s="1" t="s">
        <v>20</v>
      </c>
      <c r="C23" s="2">
        <f>[2]DATA!G746/1000</f>
        <v>80.324509999999989</v>
      </c>
    </row>
    <row r="24" spans="1:3" ht="15.75">
      <c r="A24" s="1">
        <v>127</v>
      </c>
      <c r="B24" s="1" t="s">
        <v>21</v>
      </c>
      <c r="C24" s="2">
        <f>[2]DATA!G763/1000</f>
        <v>0</v>
      </c>
    </row>
    <row r="25" spans="1:3" ht="15.75">
      <c r="A25" s="1">
        <v>128</v>
      </c>
      <c r="B25" s="1" t="s">
        <v>22</v>
      </c>
      <c r="C25" s="2">
        <f>[2]DATA!G766/1000</f>
        <v>0</v>
      </c>
    </row>
    <row r="26" spans="1:3" ht="15.75">
      <c r="A26" s="1"/>
      <c r="B26" s="3" t="s">
        <v>23</v>
      </c>
      <c r="C26" s="4">
        <f>C6+C16</f>
        <v>2755.2173600000001</v>
      </c>
    </row>
    <row r="27" spans="1:3" ht="15.75">
      <c r="A27" s="1"/>
      <c r="B27" s="1"/>
      <c r="C27" s="2"/>
    </row>
    <row r="28" spans="1:3" ht="15.75">
      <c r="A28" s="1">
        <v>2</v>
      </c>
      <c r="B28" s="1" t="s">
        <v>24</v>
      </c>
      <c r="C28" s="2"/>
    </row>
    <row r="29" spans="1:3" ht="15.75">
      <c r="A29" s="1">
        <v>21</v>
      </c>
      <c r="B29" s="1" t="s">
        <v>25</v>
      </c>
      <c r="C29" s="2">
        <f>SUM(C30:C39)</f>
        <v>140.91282000000001</v>
      </c>
    </row>
    <row r="30" spans="1:3" ht="15.75">
      <c r="A30" s="1">
        <v>210</v>
      </c>
      <c r="B30" s="5" t="s">
        <v>26</v>
      </c>
      <c r="C30" s="2">
        <f>-[2]DATA!G772/1000</f>
        <v>0</v>
      </c>
    </row>
    <row r="31" spans="1:3" ht="15.75">
      <c r="A31" s="1">
        <v>211</v>
      </c>
      <c r="B31" s="1" t="s">
        <v>27</v>
      </c>
      <c r="C31" s="2">
        <f>-[2]DATA!G812/1000</f>
        <v>0</v>
      </c>
    </row>
    <row r="32" spans="1:3" ht="15.75">
      <c r="A32" s="1">
        <v>212</v>
      </c>
      <c r="B32" s="1" t="s">
        <v>28</v>
      </c>
      <c r="C32" s="2">
        <f>-[2]DATA!G823/1000</f>
        <v>25.247029999999999</v>
      </c>
    </row>
    <row r="33" spans="1:7" ht="15.75">
      <c r="A33" s="1">
        <v>213</v>
      </c>
      <c r="B33" s="1" t="s">
        <v>29</v>
      </c>
      <c r="C33" s="2">
        <f>-[2]DATA!G863/1000</f>
        <v>15.421610000000001</v>
      </c>
    </row>
    <row r="34" spans="1:7" ht="15.75">
      <c r="A34" s="1">
        <v>214</v>
      </c>
      <c r="B34" s="1" t="s">
        <v>30</v>
      </c>
      <c r="C34" s="2">
        <f>-[2]DATA!G911/1000</f>
        <v>27.378070000000001</v>
      </c>
      <c r="F34" s="6"/>
    </row>
    <row r="35" spans="1:7" ht="15.75">
      <c r="A35" s="1">
        <v>215</v>
      </c>
      <c r="B35" s="1" t="s">
        <v>31</v>
      </c>
      <c r="C35" s="2">
        <f>-[2]DATA!G922/1000</f>
        <v>72.866110000000006</v>
      </c>
    </row>
    <row r="36" spans="1:7" ht="15.75">
      <c r="A36" s="1">
        <v>216</v>
      </c>
      <c r="B36" s="1" t="s">
        <v>32</v>
      </c>
      <c r="C36" s="2">
        <f>[2]DATA!G930/1000</f>
        <v>0</v>
      </c>
    </row>
    <row r="37" spans="1:7" ht="15.75">
      <c r="A37" s="1">
        <v>217</v>
      </c>
      <c r="B37" s="1" t="s">
        <v>33</v>
      </c>
      <c r="C37" s="2">
        <f>[2]DATA!G933/1000</f>
        <v>0</v>
      </c>
    </row>
    <row r="38" spans="1:7" ht="15.75">
      <c r="A38" s="1">
        <v>218</v>
      </c>
      <c r="B38" s="1" t="s">
        <v>34</v>
      </c>
      <c r="C38" s="2">
        <f>[2]DATA!G936/1000</f>
        <v>0</v>
      </c>
    </row>
    <row r="39" spans="1:7" ht="15.75">
      <c r="A39" s="1">
        <v>219</v>
      </c>
      <c r="B39" s="1" t="s">
        <v>35</v>
      </c>
      <c r="C39" s="2">
        <f>[2]DATA!G939/1000</f>
        <v>0</v>
      </c>
    </row>
    <row r="40" spans="1:7" ht="15.75">
      <c r="A40" s="1">
        <v>22</v>
      </c>
      <c r="B40" s="1" t="s">
        <v>36</v>
      </c>
      <c r="C40" s="2">
        <f>SUM(C41:C47)</f>
        <v>14.247</v>
      </c>
    </row>
    <row r="41" spans="1:7" ht="15.75">
      <c r="A41" s="1">
        <v>220</v>
      </c>
      <c r="B41" s="1" t="s">
        <v>37</v>
      </c>
      <c r="C41" s="2">
        <f>[2]DATA!G945/1000</f>
        <v>0</v>
      </c>
    </row>
    <row r="42" spans="1:7" ht="15.75">
      <c r="A42" s="1">
        <v>221</v>
      </c>
      <c r="B42" s="1" t="s">
        <v>38</v>
      </c>
      <c r="C42" s="2">
        <f>[2]DATA!G952/1000</f>
        <v>0</v>
      </c>
    </row>
    <row r="43" spans="1:7" ht="15.75">
      <c r="A43" s="1">
        <v>222</v>
      </c>
      <c r="B43" s="1" t="s">
        <v>39</v>
      </c>
      <c r="C43" s="2">
        <f>[2]DATA!G956/1000</f>
        <v>0</v>
      </c>
    </row>
    <row r="44" spans="1:7" ht="15.75">
      <c r="A44" s="1">
        <v>223</v>
      </c>
      <c r="B44" s="1" t="s">
        <v>40</v>
      </c>
      <c r="C44" s="2">
        <f>[2]DATA!G960/1000</f>
        <v>0</v>
      </c>
    </row>
    <row r="45" spans="1:7" ht="15.75">
      <c r="A45" s="1">
        <v>224</v>
      </c>
      <c r="B45" s="1" t="s">
        <v>41</v>
      </c>
      <c r="C45" s="2">
        <f>[2]DATA!G963/1000</f>
        <v>0</v>
      </c>
    </row>
    <row r="46" spans="1:7" ht="15.75">
      <c r="A46" s="1">
        <v>225</v>
      </c>
      <c r="B46" s="1" t="s">
        <v>42</v>
      </c>
      <c r="C46" s="2">
        <f>[2]DATA!G973/1000</f>
        <v>0</v>
      </c>
    </row>
    <row r="47" spans="1:7" ht="15.75">
      <c r="A47" s="1">
        <v>226</v>
      </c>
      <c r="B47" s="1" t="s">
        <v>43</v>
      </c>
      <c r="C47" s="2">
        <f>-[2]DATA!G983/1000</f>
        <v>14.247</v>
      </c>
      <c r="F47" s="7"/>
      <c r="G47" s="7"/>
    </row>
    <row r="48" spans="1:7" ht="15.75">
      <c r="A48" s="1"/>
      <c r="B48" s="3" t="s">
        <v>44</v>
      </c>
      <c r="C48" s="4">
        <f>C29+C40</f>
        <v>155.15982000000002</v>
      </c>
      <c r="F48" s="7"/>
      <c r="G48" s="7"/>
    </row>
    <row r="49" spans="1:7" ht="15.75">
      <c r="A49" s="1"/>
      <c r="B49" s="1"/>
      <c r="C49" s="2"/>
      <c r="F49" s="8"/>
      <c r="G49" s="8"/>
    </row>
    <row r="50" spans="1:7" ht="15.75">
      <c r="A50" s="1">
        <v>3</v>
      </c>
      <c r="B50" s="1" t="s">
        <v>45</v>
      </c>
      <c r="C50" s="2">
        <f>C52+C55+C56+C60+C63+C64</f>
        <v>2600.0575400000002</v>
      </c>
    </row>
    <row r="51" spans="1:7" ht="15.75">
      <c r="A51" s="1">
        <v>31</v>
      </c>
      <c r="B51" s="1" t="s">
        <v>46</v>
      </c>
      <c r="C51" s="2"/>
    </row>
    <row r="52" spans="1:7" ht="15.75">
      <c r="A52" s="1">
        <v>310</v>
      </c>
      <c r="B52" s="1" t="s">
        <v>47</v>
      </c>
      <c r="C52" s="2">
        <f>-[2]DATA!G991/1000</f>
        <v>2000</v>
      </c>
    </row>
    <row r="53" spans="1:7" ht="15.75">
      <c r="A53" s="1">
        <v>311</v>
      </c>
      <c r="B53" s="1" t="s">
        <v>48</v>
      </c>
      <c r="C53" s="2">
        <f>[2]DATA!G999/1000</f>
        <v>0</v>
      </c>
    </row>
    <row r="54" spans="1:7" ht="15.75">
      <c r="A54" s="1">
        <v>32</v>
      </c>
      <c r="B54" s="1" t="s">
        <v>49</v>
      </c>
      <c r="C54" s="2"/>
    </row>
    <row r="55" spans="1:7" ht="15.75">
      <c r="A55" s="1">
        <v>320</v>
      </c>
      <c r="B55" s="1" t="s">
        <v>49</v>
      </c>
      <c r="C55" s="2">
        <f>-[2]DATA!G1003/1000</f>
        <v>196.27588</v>
      </c>
    </row>
    <row r="56" spans="1:7" ht="15.75">
      <c r="A56" s="1">
        <v>322</v>
      </c>
      <c r="B56" s="1" t="s">
        <v>50</v>
      </c>
      <c r="C56" s="2">
        <f>-[2]DATA!G1013/1000</f>
        <v>35.544800000000002</v>
      </c>
    </row>
    <row r="57" spans="1:7" ht="15.75">
      <c r="A57" s="1">
        <v>33</v>
      </c>
      <c r="B57" s="1" t="s">
        <v>51</v>
      </c>
      <c r="C57" s="2"/>
    </row>
    <row r="58" spans="1:7" ht="15.75">
      <c r="A58" s="1">
        <v>330</v>
      </c>
      <c r="B58" s="1" t="s">
        <v>52</v>
      </c>
      <c r="C58" s="2">
        <f>[2]DATA!G1018/1000</f>
        <v>0</v>
      </c>
      <c r="F58" s="6"/>
    </row>
    <row r="59" spans="1:7" ht="15.75">
      <c r="A59" s="1">
        <v>331</v>
      </c>
      <c r="B59" s="1" t="s">
        <v>53</v>
      </c>
      <c r="C59" s="2">
        <f>[2]DATA!G1021/1000</f>
        <v>0</v>
      </c>
      <c r="F59" s="6"/>
    </row>
    <row r="60" spans="1:7" ht="15.75">
      <c r="A60" s="1">
        <v>332</v>
      </c>
      <c r="B60" s="1" t="s">
        <v>54</v>
      </c>
      <c r="C60" s="2">
        <f>-[2]DATA!G1024/1000</f>
        <v>-4.5173900000000007</v>
      </c>
      <c r="F60" s="6"/>
    </row>
    <row r="61" spans="1:7" ht="15.75">
      <c r="A61" s="1">
        <v>333</v>
      </c>
      <c r="B61" s="1" t="s">
        <v>55</v>
      </c>
      <c r="C61" s="2">
        <f>[2]DATA!G1033/1000</f>
        <v>0</v>
      </c>
      <c r="E61" s="6"/>
    </row>
    <row r="62" spans="1:7" ht="15.75">
      <c r="A62" s="1">
        <v>34</v>
      </c>
      <c r="B62" s="1" t="s">
        <v>56</v>
      </c>
      <c r="C62" s="2"/>
      <c r="E62" s="6"/>
    </row>
    <row r="63" spans="1:7" ht="15.75">
      <c r="A63" s="1">
        <v>340</v>
      </c>
      <c r="B63" s="1" t="s">
        <v>57</v>
      </c>
      <c r="C63" s="2">
        <f>-[2]DATA!G1037/1000</f>
        <v>344.13979999999998</v>
      </c>
    </row>
    <row r="64" spans="1:7" ht="15.75">
      <c r="A64" s="1">
        <v>341</v>
      </c>
      <c r="B64" s="1" t="s">
        <v>58</v>
      </c>
      <c r="C64" s="2">
        <f>[2]ER!C52</f>
        <v>28.614450000000012</v>
      </c>
    </row>
    <row r="65" spans="1:5" ht="15.75">
      <c r="A65" s="1"/>
      <c r="B65" s="3" t="s">
        <v>59</v>
      </c>
      <c r="C65" s="4">
        <f>C52+C55+C56+C60+C63+C64</f>
        <v>2600.0575400000002</v>
      </c>
    </row>
    <row r="66" spans="1:5" ht="15.75">
      <c r="A66" s="1"/>
      <c r="B66" s="3" t="s">
        <v>60</v>
      </c>
      <c r="C66" s="9">
        <f>C48+C65</f>
        <v>2755.2173600000001</v>
      </c>
      <c r="E66" s="6">
        <f>C66-C26</f>
        <v>0</v>
      </c>
    </row>
    <row r="69" spans="1:5" ht="15.75">
      <c r="A69" s="1" t="s">
        <v>0</v>
      </c>
      <c r="B69" s="1"/>
      <c r="C69" s="1"/>
    </row>
    <row r="70" spans="1:5" ht="15.75">
      <c r="A70" s="1" t="s">
        <v>61</v>
      </c>
      <c r="B70" s="1"/>
      <c r="C70" s="1"/>
    </row>
    <row r="71" spans="1:5" ht="15.75">
      <c r="A71" s="1" t="s">
        <v>2</v>
      </c>
      <c r="B71" s="1"/>
      <c r="C71" s="1"/>
    </row>
    <row r="72" spans="1:5" ht="15.75">
      <c r="A72" s="1"/>
      <c r="B72" s="1"/>
      <c r="C72" s="1"/>
    </row>
    <row r="73" spans="1:5" ht="15.75">
      <c r="A73" s="1">
        <v>5</v>
      </c>
      <c r="B73" s="1" t="s">
        <v>62</v>
      </c>
      <c r="C73" s="1"/>
    </row>
    <row r="74" spans="1:5" ht="15.75">
      <c r="A74" s="1">
        <v>51</v>
      </c>
      <c r="B74" s="1" t="s">
        <v>63</v>
      </c>
      <c r="C74" s="1"/>
    </row>
    <row r="75" spans="1:5" ht="15.75">
      <c r="A75" s="1">
        <v>510</v>
      </c>
      <c r="B75" s="1" t="s">
        <v>64</v>
      </c>
      <c r="C75" s="2">
        <v>0</v>
      </c>
    </row>
    <row r="76" spans="1:5" ht="15.75">
      <c r="A76" s="1">
        <v>511</v>
      </c>
      <c r="B76" s="1" t="s">
        <v>65</v>
      </c>
      <c r="C76" s="2">
        <v>90.468879999999999</v>
      </c>
    </row>
    <row r="77" spans="1:5" ht="15.75">
      <c r="A77" s="1">
        <v>512</v>
      </c>
      <c r="B77" s="1" t="s">
        <v>66</v>
      </c>
      <c r="C77" s="2">
        <v>2.4377399999999998</v>
      </c>
    </row>
    <row r="78" spans="1:5" ht="15.75">
      <c r="A78" s="1">
        <v>513</v>
      </c>
      <c r="B78" s="1" t="s">
        <v>67</v>
      </c>
      <c r="C78" s="2">
        <v>10.933729999999999</v>
      </c>
    </row>
    <row r="79" spans="1:5" ht="15.75">
      <c r="A79" s="1">
        <v>514</v>
      </c>
      <c r="B79" s="1" t="s">
        <v>68</v>
      </c>
      <c r="C79" s="2">
        <v>0</v>
      </c>
    </row>
    <row r="80" spans="1:5" ht="15.75">
      <c r="A80" s="1">
        <v>515</v>
      </c>
      <c r="B80" s="1" t="s">
        <v>69</v>
      </c>
      <c r="C80" s="2">
        <v>0</v>
      </c>
    </row>
    <row r="81" spans="1:3" ht="15.75">
      <c r="A81" s="1"/>
      <c r="B81" s="1" t="s">
        <v>70</v>
      </c>
      <c r="C81" s="2">
        <v>103.84035</v>
      </c>
    </row>
    <row r="82" spans="1:3" ht="15.75">
      <c r="A82" s="1"/>
      <c r="B82" s="1"/>
      <c r="C82" s="2"/>
    </row>
    <row r="83" spans="1:3" ht="15.75">
      <c r="A83" s="1">
        <v>4</v>
      </c>
      <c r="B83" s="1" t="s">
        <v>71</v>
      </c>
      <c r="C83" s="2"/>
    </row>
    <row r="84" spans="1:3" ht="15.75">
      <c r="A84" s="1">
        <v>41</v>
      </c>
      <c r="B84" s="1" t="s">
        <v>72</v>
      </c>
      <c r="C84" s="2"/>
    </row>
    <row r="85" spans="1:3" ht="15.75">
      <c r="A85" s="1">
        <v>410</v>
      </c>
      <c r="B85" s="1" t="s">
        <v>73</v>
      </c>
      <c r="C85" s="2">
        <v>19.67775</v>
      </c>
    </row>
    <row r="86" spans="1:3" ht="15.75">
      <c r="A86" s="1">
        <v>411</v>
      </c>
      <c r="B86" s="1" t="s">
        <v>74</v>
      </c>
      <c r="C86" s="2">
        <v>61.327059999999996</v>
      </c>
    </row>
    <row r="87" spans="1:3" ht="15.75">
      <c r="A87" s="1">
        <v>412</v>
      </c>
      <c r="B87" s="1" t="s">
        <v>75</v>
      </c>
      <c r="C87" s="2">
        <v>5.9306299999999998</v>
      </c>
    </row>
    <row r="88" spans="1:3" ht="15.75">
      <c r="A88" s="1"/>
      <c r="B88" s="1" t="s">
        <v>76</v>
      </c>
      <c r="C88" s="2">
        <v>86.935439999999986</v>
      </c>
    </row>
    <row r="89" spans="1:3" ht="15.75">
      <c r="A89" s="1"/>
      <c r="B89" s="1"/>
      <c r="C89" s="2"/>
    </row>
    <row r="90" spans="1:3" ht="15.75">
      <c r="A90" s="1"/>
      <c r="B90" s="1" t="s">
        <v>77</v>
      </c>
      <c r="C90" s="2">
        <v>16.904910000000015</v>
      </c>
    </row>
    <row r="91" spans="1:3" ht="15.75">
      <c r="A91" s="1"/>
      <c r="B91" s="1"/>
      <c r="C91" s="2"/>
    </row>
    <row r="92" spans="1:3" ht="15.75">
      <c r="A92" s="1">
        <v>52</v>
      </c>
      <c r="B92" s="1" t="s">
        <v>78</v>
      </c>
      <c r="C92" s="2"/>
    </row>
    <row r="93" spans="1:3" ht="15.75">
      <c r="A93" s="1">
        <v>520</v>
      </c>
      <c r="B93" s="1" t="s">
        <v>79</v>
      </c>
      <c r="C93" s="2">
        <v>1.3810000000000001E-2</v>
      </c>
    </row>
    <row r="94" spans="1:3" ht="15.75">
      <c r="A94" s="1">
        <v>521</v>
      </c>
      <c r="B94" s="1" t="s">
        <v>80</v>
      </c>
      <c r="C94" s="2">
        <v>11.20749</v>
      </c>
    </row>
    <row r="95" spans="1:3" ht="15.75">
      <c r="A95" s="1">
        <v>522</v>
      </c>
      <c r="B95" s="1" t="s">
        <v>81</v>
      </c>
      <c r="C95" s="2">
        <v>0.12626999999999999</v>
      </c>
    </row>
    <row r="96" spans="1:3" ht="15.75">
      <c r="A96" s="1">
        <v>523</v>
      </c>
      <c r="B96" s="1" t="s">
        <v>82</v>
      </c>
      <c r="C96" s="2">
        <v>0</v>
      </c>
    </row>
    <row r="97" spans="1:3" ht="15.75">
      <c r="A97" s="1">
        <v>524</v>
      </c>
      <c r="B97" s="1" t="s">
        <v>83</v>
      </c>
      <c r="C97" s="2">
        <v>0.34304000000000001</v>
      </c>
    </row>
    <row r="98" spans="1:3" ht="15.75">
      <c r="A98" s="1"/>
      <c r="B98" s="1" t="s">
        <v>84</v>
      </c>
      <c r="C98" s="2">
        <v>11.69061</v>
      </c>
    </row>
    <row r="99" spans="1:3" ht="15.75">
      <c r="A99" s="1"/>
      <c r="B99" s="1"/>
      <c r="C99" s="2"/>
    </row>
    <row r="100" spans="1:3" ht="15.75">
      <c r="A100" s="1"/>
      <c r="B100" s="1" t="s">
        <v>85</v>
      </c>
      <c r="C100" s="2">
        <v>28.595520000000015</v>
      </c>
    </row>
    <row r="101" spans="1:3" ht="15.75">
      <c r="A101" s="1"/>
      <c r="B101" s="1"/>
      <c r="C101" s="2"/>
    </row>
    <row r="102" spans="1:3" ht="15.75">
      <c r="A102" s="1">
        <v>42</v>
      </c>
      <c r="B102" s="1" t="s">
        <v>86</v>
      </c>
      <c r="C102" s="2"/>
    </row>
    <row r="103" spans="1:3" ht="15.75">
      <c r="A103" s="1">
        <v>420</v>
      </c>
      <c r="B103" s="1" t="s">
        <v>87</v>
      </c>
      <c r="C103" s="2">
        <v>0</v>
      </c>
    </row>
    <row r="104" spans="1:3" ht="15.75">
      <c r="A104" s="1">
        <v>421</v>
      </c>
      <c r="B104" s="1" t="s">
        <v>88</v>
      </c>
      <c r="C104" s="2">
        <v>2.2699999999999999E-3</v>
      </c>
    </row>
    <row r="105" spans="1:3" ht="15.75">
      <c r="A105" s="1">
        <v>422</v>
      </c>
      <c r="B105" s="1" t="s">
        <v>89</v>
      </c>
      <c r="C105" s="2">
        <v>5.6600000000000001E-3</v>
      </c>
    </row>
    <row r="106" spans="1:3" ht="15.75">
      <c r="A106" s="1">
        <v>423</v>
      </c>
      <c r="B106" s="1" t="s">
        <v>90</v>
      </c>
      <c r="C106" s="2">
        <v>0</v>
      </c>
    </row>
    <row r="107" spans="1:3" ht="15.75">
      <c r="A107" s="1">
        <v>424</v>
      </c>
      <c r="B107" s="1" t="s">
        <v>91</v>
      </c>
      <c r="C107" s="2">
        <v>0</v>
      </c>
    </row>
    <row r="108" spans="1:3" ht="15.75">
      <c r="A108" s="1">
        <v>425</v>
      </c>
      <c r="B108" s="1" t="s">
        <v>92</v>
      </c>
      <c r="C108" s="2">
        <v>0</v>
      </c>
    </row>
    <row r="109" spans="1:3" ht="15.75">
      <c r="A109" s="1"/>
      <c r="B109" s="1" t="s">
        <v>93</v>
      </c>
      <c r="C109" s="2">
        <v>7.9299999999999995E-3</v>
      </c>
    </row>
    <row r="110" spans="1:3" ht="15.75">
      <c r="A110" s="1"/>
      <c r="B110" s="1"/>
      <c r="C110" s="2"/>
    </row>
    <row r="111" spans="1:3" ht="15.75">
      <c r="A111" s="1"/>
      <c r="B111" s="1" t="s">
        <v>94</v>
      </c>
      <c r="C111" s="2">
        <v>28.587590000000013</v>
      </c>
    </row>
    <row r="112" spans="1:3" ht="15.75">
      <c r="A112" s="1"/>
      <c r="B112" s="1"/>
      <c r="C112" s="2"/>
    </row>
    <row r="113" spans="1:3" ht="15.75">
      <c r="A113" s="1"/>
      <c r="B113" s="1" t="s">
        <v>95</v>
      </c>
      <c r="C113" s="2">
        <v>0</v>
      </c>
    </row>
    <row r="114" spans="1:3" ht="15.75">
      <c r="A114" s="1"/>
      <c r="B114" s="1"/>
      <c r="C114" s="2"/>
    </row>
    <row r="115" spans="1:3" ht="15.75">
      <c r="A115" s="1"/>
      <c r="B115" s="1" t="s">
        <v>96</v>
      </c>
      <c r="C115" s="2">
        <v>28.587590000000013</v>
      </c>
    </row>
    <row r="116" spans="1:3" ht="15.75">
      <c r="A116" s="1"/>
      <c r="B116" s="1"/>
      <c r="C116" s="2"/>
    </row>
    <row r="117" spans="1:3" ht="15.75">
      <c r="A117" s="1">
        <v>530</v>
      </c>
      <c r="B117" s="1" t="s">
        <v>97</v>
      </c>
      <c r="C117" s="2">
        <v>2.6859999999999998E-2</v>
      </c>
    </row>
    <row r="118" spans="1:3" ht="15.75">
      <c r="A118" s="1">
        <v>430</v>
      </c>
      <c r="B118" s="1" t="s">
        <v>98</v>
      </c>
      <c r="C118" s="2">
        <v>0</v>
      </c>
    </row>
    <row r="119" spans="1:3" ht="15.75">
      <c r="A119" s="1"/>
      <c r="B119" s="1"/>
      <c r="C119" s="2"/>
    </row>
    <row r="120" spans="1:3" ht="15.75">
      <c r="A120" s="1"/>
      <c r="B120" s="1" t="s">
        <v>99</v>
      </c>
      <c r="C120" s="2">
        <v>28.614450000000012</v>
      </c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2018-02-27T21:14:25Z</dcterms:created>
  <dcterms:modified xsi:type="dcterms:W3CDTF">2018-02-27T21:16:24Z</dcterms:modified>
</cp:coreProperties>
</file>