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BG!$A$1:$C$120</definedName>
  </definedNames>
  <calcPr calcId="125725"/>
</workbook>
</file>

<file path=xl/calcChain.xml><?xml version="1.0" encoding="utf-8"?>
<calcChain xmlns="http://schemas.openxmlformats.org/spreadsheetml/2006/main">
  <c r="B75" i="1"/>
  <c r="B74"/>
  <c r="C63"/>
  <c r="C62"/>
  <c r="C60"/>
  <c r="C59"/>
  <c r="C58"/>
  <c r="C57"/>
  <c r="C56"/>
  <c r="C55"/>
  <c r="C54"/>
  <c r="C64" s="1"/>
  <c r="C53"/>
  <c r="C52"/>
  <c r="C51"/>
  <c r="C47"/>
  <c r="C46"/>
  <c r="C45"/>
  <c r="C44"/>
  <c r="C43"/>
  <c r="C42"/>
  <c r="C41"/>
  <c r="C40" s="1"/>
  <c r="C39"/>
  <c r="C38"/>
  <c r="C37"/>
  <c r="C36"/>
  <c r="C35"/>
  <c r="C34"/>
  <c r="C33"/>
  <c r="C32"/>
  <c r="C31"/>
  <c r="C30"/>
  <c r="C29" s="1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 s="1"/>
  <c r="C26" s="1"/>
  <c r="B7"/>
  <c r="C48" l="1"/>
  <c r="C65" s="1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<sst xmlns="http://schemas.openxmlformats.org/spreadsheetml/2006/main" count="99" uniqueCount="96">
  <si>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</si>
  <si>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BALANCE GENERAL AL 31 DE ENERO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</si>
  <si>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</si>
  <si>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</si>
  <si>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</si>
  <si>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</si>
  <si>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</si>
  <si>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</si>
  <si>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</si>
  <si>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</si>
  <si>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</si>
  <si>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</si>
  <si>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</si>
  <si>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</si>
  <si>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</si>
  <si>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</si>
  <si>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</si>
  <si>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</si>
  <si>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</si>
  <si>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</si>
  <si>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</si>
  <si>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</si>
  <si>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</si>
  <si>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</si>
  <si>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</si>
  <si>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</si>
  <si>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</si>
  <si>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</si>
  <si>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</si>
  <si>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</si>
  <si>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</si>
  <si>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</si>
  <si>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</si>
  <si>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</si>
  <si>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</si>
  <si>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</si>
  <si>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</si>
  <si>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</si>
  <si>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</si>
  <si>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</si>
  <si>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</si>
  <si>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</si>
  <si>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</si>
  <si>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</si>
  <si>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</si>
  <si>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</si>
  <si>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</si>
  <si>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</si>
  <si>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</si>
  <si>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</si>
  <si>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</si>
  <si>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</si>
  <si>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</si>
  <si>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</si>
  <si>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</si>
  <si>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</si>
  <si>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</si>
  <si>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</si>
  <si>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</si>
  <si>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</si>
  <si>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ENERO DE 2018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</si>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</sst>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-%20ene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107.43648</v>
          </cell>
        </row>
      </sheetData>
      <sheetData sheetId="2">
        <row r="8">
          <cell r="G8">
            <v>700</v>
          </cell>
        </row>
        <row r="15">
          <cell r="G15">
            <v>104677.6</v>
          </cell>
        </row>
        <row r="77">
          <cell r="G77">
            <v>23123.96</v>
          </cell>
        </row>
        <row r="122">
          <cell r="G122">
            <v>3138880.95</v>
          </cell>
        </row>
        <row r="257">
          <cell r="G257">
            <v>94501.87</v>
          </cell>
        </row>
        <row r="343">
          <cell r="G343">
            <v>21920.639999999999</v>
          </cell>
        </row>
        <row r="459">
          <cell r="G459">
            <v>16718.830000000002</v>
          </cell>
        </row>
        <row r="504">
          <cell r="G504">
            <v>33510.239999999998</v>
          </cell>
        </row>
        <row r="514">
          <cell r="G514">
            <v>79109.289999999994</v>
          </cell>
        </row>
        <row r="574">
          <cell r="G574">
            <v>1133882.29</v>
          </cell>
        </row>
        <row r="589">
          <cell r="G589">
            <v>68461.33</v>
          </cell>
        </row>
        <row r="622">
          <cell r="G622">
            <v>51768.26</v>
          </cell>
        </row>
        <row r="630">
          <cell r="G630">
            <v>0</v>
          </cell>
        </row>
        <row r="689">
          <cell r="G689">
            <v>44000</v>
          </cell>
        </row>
        <row r="728">
          <cell r="G728">
            <v>0</v>
          </cell>
        </row>
        <row r="743">
          <cell r="G743">
            <v>16390.53</v>
          </cell>
        </row>
        <row r="764">
          <cell r="G764">
            <v>0</v>
          </cell>
        </row>
        <row r="767">
          <cell r="G767">
            <v>0</v>
          </cell>
        </row>
        <row r="779">
          <cell r="G779">
            <v>-7277.24</v>
          </cell>
        </row>
        <row r="790">
          <cell r="G790">
            <v>-2651.4</v>
          </cell>
        </row>
        <row r="800">
          <cell r="G800">
            <v>0</v>
          </cell>
        </row>
        <row r="833">
          <cell r="G833">
            <v>-32544.03</v>
          </cell>
        </row>
        <row r="883">
          <cell r="G883">
            <v>-111530.81</v>
          </cell>
        </row>
        <row r="894">
          <cell r="G894">
            <v>-74215.59</v>
          </cell>
        </row>
        <row r="906">
          <cell r="G906">
            <v>0</v>
          </cell>
        </row>
        <row r="909">
          <cell r="G909">
            <v>0</v>
          </cell>
        </row>
        <row r="911">
          <cell r="G911">
            <v>0</v>
          </cell>
        </row>
        <row r="912">
          <cell r="G912">
            <v>0</v>
          </cell>
        </row>
        <row r="915">
          <cell r="G915">
            <v>0</v>
          </cell>
        </row>
        <row r="922">
          <cell r="G922">
            <v>0</v>
          </cell>
        </row>
        <row r="928">
          <cell r="G928">
            <v>-6628.69</v>
          </cell>
        </row>
        <row r="936">
          <cell r="G936">
            <v>0</v>
          </cell>
        </row>
        <row r="937">
          <cell r="G937">
            <v>-88081.98</v>
          </cell>
        </row>
        <row r="940">
          <cell r="G940">
            <v>0</v>
          </cell>
        </row>
        <row r="952">
          <cell r="G952">
            <v>-15087.41</v>
          </cell>
        </row>
        <row r="959">
          <cell r="G959">
            <v>-3200000</v>
          </cell>
        </row>
        <row r="960">
          <cell r="G960">
            <v>-3200000</v>
          </cell>
        </row>
        <row r="963">
          <cell r="G963">
            <v>0</v>
          </cell>
        </row>
        <row r="971">
          <cell r="G971">
            <v>-800000</v>
          </cell>
        </row>
        <row r="972">
          <cell r="G972">
            <v>-800000</v>
          </cell>
        </row>
        <row r="984">
          <cell r="G984">
            <v>0</v>
          </cell>
        </row>
        <row r="985">
          <cell r="G985">
            <v>133439.39000000001</v>
          </cell>
        </row>
        <row r="986">
          <cell r="G986">
            <v>0</v>
          </cell>
        </row>
        <row r="992">
          <cell r="G992">
            <v>133439.39000000001</v>
          </cell>
        </row>
        <row r="996">
          <cell r="G996">
            <v>0</v>
          </cell>
        </row>
        <row r="1005">
          <cell r="G1005">
            <v>-515631.55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3513.14338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104.67760000000001</v>
      </c>
    </row>
    <row r="9" spans="1:3" ht="15.75">
      <c r="A9" s="1">
        <v>112</v>
      </c>
      <c r="B9" s="1" t="s">
        <v>6</v>
      </c>
      <c r="C9" s="2">
        <f>[2]DATA!G77/1000</f>
        <v>23.12396</v>
      </c>
    </row>
    <row r="10" spans="1:3" ht="15.75">
      <c r="A10" s="1">
        <v>113</v>
      </c>
      <c r="B10" s="1" t="s">
        <v>7</v>
      </c>
      <c r="C10" s="2">
        <f>[2]DATA!G122/1000</f>
        <v>3138.8809500000002</v>
      </c>
    </row>
    <row r="11" spans="1:3" ht="15.75">
      <c r="A11" s="1">
        <v>114</v>
      </c>
      <c r="B11" s="1" t="s">
        <v>8</v>
      </c>
      <c r="C11" s="2">
        <f>[2]DATA!G257/1000</f>
        <v>94.501869999999997</v>
      </c>
    </row>
    <row r="12" spans="1:3" ht="15.75">
      <c r="A12" s="1">
        <v>115</v>
      </c>
      <c r="B12" s="1" t="s">
        <v>9</v>
      </c>
      <c r="C12" s="2">
        <f>[2]DATA!G343/1000</f>
        <v>21.920639999999999</v>
      </c>
    </row>
    <row r="13" spans="1:3" ht="15.75">
      <c r="A13" s="1">
        <v>116</v>
      </c>
      <c r="B13" s="1" t="s">
        <v>10</v>
      </c>
      <c r="C13" s="2">
        <f>[2]DATA!G459/1000</f>
        <v>16.718830000000001</v>
      </c>
    </row>
    <row r="14" spans="1:3" ht="15.75">
      <c r="A14" s="1">
        <v>117</v>
      </c>
      <c r="B14" s="1" t="s">
        <v>11</v>
      </c>
      <c r="C14" s="2">
        <f>[2]DATA!G504/1000</f>
        <v>33.510239999999996</v>
      </c>
    </row>
    <row r="15" spans="1:3" ht="15.75">
      <c r="A15" s="1">
        <v>118</v>
      </c>
      <c r="B15" s="1" t="s">
        <v>12</v>
      </c>
      <c r="C15" s="2">
        <f>[2]DATA!G514/1000</f>
        <v>79.109289999999987</v>
      </c>
    </row>
    <row r="16" spans="1:3" ht="15.75">
      <c r="A16" s="1">
        <v>12</v>
      </c>
      <c r="B16" s="1" t="s">
        <v>13</v>
      </c>
      <c r="C16" s="2">
        <f>SUM(C17:C25)</f>
        <v>1314.5024100000001</v>
      </c>
    </row>
    <row r="17" spans="1:6" ht="15.75">
      <c r="A17" s="1">
        <v>120</v>
      </c>
      <c r="B17" s="1" t="s">
        <v>14</v>
      </c>
      <c r="C17" s="2">
        <f>[2]DATA!G574/1000</f>
        <v>1133.88229</v>
      </c>
    </row>
    <row r="18" spans="1:6" ht="15.75">
      <c r="A18" s="1">
        <v>121</v>
      </c>
      <c r="B18" s="1" t="s">
        <v>15</v>
      </c>
      <c r="C18" s="2">
        <f>[2]DATA!G589/1000</f>
        <v>68.461330000000004</v>
      </c>
    </row>
    <row r="19" spans="1:6" ht="15.75">
      <c r="A19" s="1">
        <v>122</v>
      </c>
      <c r="B19" s="1" t="s">
        <v>16</v>
      </c>
      <c r="C19" s="2">
        <f>[2]DATA!G622/1000</f>
        <v>51.768260000000005</v>
      </c>
    </row>
    <row r="20" spans="1:6" ht="15.75">
      <c r="A20" s="1">
        <v>123</v>
      </c>
      <c r="B20" s="1" t="s">
        <v>17</v>
      </c>
      <c r="C20" s="2">
        <f>[2]DATA!G630/1000</f>
        <v>0</v>
      </c>
    </row>
    <row r="21" spans="1:6" ht="15.75">
      <c r="A21" s="1">
        <v>124</v>
      </c>
      <c r="B21" s="1" t="s">
        <v>18</v>
      </c>
      <c r="C21" s="2">
        <f>[2]DATA!G689/1000</f>
        <v>44</v>
      </c>
    </row>
    <row r="22" spans="1:6" ht="15.75">
      <c r="A22" s="1">
        <v>125</v>
      </c>
      <c r="B22" s="1" t="s">
        <v>19</v>
      </c>
      <c r="C22" s="2">
        <f>[2]DATA!G728/1000</f>
        <v>0</v>
      </c>
    </row>
    <row r="23" spans="1:6" ht="15.75">
      <c r="A23" s="1">
        <v>126</v>
      </c>
      <c r="B23" s="1" t="s">
        <v>20</v>
      </c>
      <c r="C23" s="2">
        <f>[2]DATA!G743/1000</f>
        <v>16.390529999999998</v>
      </c>
    </row>
    <row r="24" spans="1:6" ht="15.75">
      <c r="A24" s="1">
        <v>127</v>
      </c>
      <c r="B24" s="1" t="s">
        <v>21</v>
      </c>
      <c r="C24" s="2">
        <f>[2]DATA!G764</f>
        <v>0</v>
      </c>
    </row>
    <row r="25" spans="1:6" ht="15.75">
      <c r="A25" s="1">
        <v>128</v>
      </c>
      <c r="B25" s="1" t="s">
        <v>22</v>
      </c>
      <c r="C25" s="2">
        <f>[2]DATA!G767</f>
        <v>0</v>
      </c>
    </row>
    <row r="26" spans="1:6" ht="15.75">
      <c r="A26" s="1"/>
      <c r="B26" s="3" t="s">
        <v>23</v>
      </c>
      <c r="C26" s="4">
        <f>C6+C16</f>
        <v>4827.6457900000005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228.21906999999999</v>
      </c>
    </row>
    <row r="30" spans="1:6" ht="15.75">
      <c r="A30" s="1">
        <v>210</v>
      </c>
      <c r="B30" s="6" t="s">
        <v>26</v>
      </c>
      <c r="C30" s="2">
        <f>-[2]DATA!G779/1000</f>
        <v>7.2772399999999999</v>
      </c>
    </row>
    <row r="31" spans="1:6" ht="15.75">
      <c r="A31" s="1">
        <v>211</v>
      </c>
      <c r="B31" s="1" t="s">
        <v>27</v>
      </c>
      <c r="C31" s="2">
        <f>-[2]DATA!G790/1000</f>
        <v>2.6514000000000002</v>
      </c>
    </row>
    <row r="32" spans="1:6" ht="15.75">
      <c r="A32" s="1">
        <v>212</v>
      </c>
      <c r="B32" s="1" t="s">
        <v>28</v>
      </c>
      <c r="C32" s="2">
        <f>[2]DATA!G800/1000</f>
        <v>0</v>
      </c>
    </row>
    <row r="33" spans="1:9" ht="15.75">
      <c r="A33" s="1">
        <v>213</v>
      </c>
      <c r="B33" s="1" t="s">
        <v>29</v>
      </c>
      <c r="C33" s="2">
        <f>-[2]DATA!G833/1000</f>
        <v>32.544029999999999</v>
      </c>
    </row>
    <row r="34" spans="1:9" ht="15.75">
      <c r="A34" s="1">
        <v>214</v>
      </c>
      <c r="B34" s="1" t="s">
        <v>30</v>
      </c>
      <c r="C34" s="2">
        <f>-[2]DATA!G883/1000</f>
        <v>111.53081</v>
      </c>
      <c r="F34" s="7"/>
    </row>
    <row r="35" spans="1:9" ht="15.75">
      <c r="A35" s="1">
        <v>215</v>
      </c>
      <c r="B35" s="1" t="s">
        <v>31</v>
      </c>
      <c r="C35" s="2">
        <f>-[2]DATA!G894/1000</f>
        <v>74.215589999999992</v>
      </c>
    </row>
    <row r="36" spans="1:9" ht="15.75">
      <c r="A36" s="1">
        <v>216</v>
      </c>
      <c r="B36" s="1" t="s">
        <v>32</v>
      </c>
      <c r="C36" s="2">
        <f>[2]DATA!G906</f>
        <v>0</v>
      </c>
    </row>
    <row r="37" spans="1:9" ht="15.75">
      <c r="A37" s="1">
        <v>217</v>
      </c>
      <c r="B37" s="1" t="s">
        <v>33</v>
      </c>
      <c r="C37" s="2">
        <f>[2]DATA!G909</f>
        <v>0</v>
      </c>
    </row>
    <row r="38" spans="1:9" ht="15.75">
      <c r="A38" s="1">
        <v>218</v>
      </c>
      <c r="B38" s="1" t="s">
        <v>34</v>
      </c>
      <c r="C38" s="2">
        <f>[2]DATA!G912</f>
        <v>0</v>
      </c>
    </row>
    <row r="39" spans="1:9" ht="15.75">
      <c r="A39" s="1">
        <v>219</v>
      </c>
      <c r="B39" s="1" t="s">
        <v>35</v>
      </c>
      <c r="C39" s="2">
        <f>[2]DATA!G915</f>
        <v>0</v>
      </c>
    </row>
    <row r="40" spans="1:9" ht="15.75">
      <c r="A40" s="1">
        <v>22</v>
      </c>
      <c r="B40" s="1" t="s">
        <v>36</v>
      </c>
      <c r="C40" s="2">
        <f>SUM(C41:C47)</f>
        <v>109.79808000000001</v>
      </c>
    </row>
    <row r="41" spans="1:9" ht="15.75">
      <c r="A41" s="1">
        <v>220</v>
      </c>
      <c r="B41" s="1" t="s">
        <v>37</v>
      </c>
      <c r="C41" s="2">
        <f>[2]DATA!G911</f>
        <v>0</v>
      </c>
    </row>
    <row r="42" spans="1:9" ht="15.75">
      <c r="A42" s="1">
        <v>221</v>
      </c>
      <c r="B42" s="1" t="s">
        <v>38</v>
      </c>
      <c r="C42" s="2">
        <f>-[2]DATA!G928/1000</f>
        <v>6.6286899999999997</v>
      </c>
    </row>
    <row r="43" spans="1:9" ht="15.75">
      <c r="A43" s="1">
        <v>222</v>
      </c>
      <c r="B43" s="1" t="s">
        <v>39</v>
      </c>
      <c r="C43" s="2">
        <f>[2]DATA!G922</f>
        <v>0</v>
      </c>
    </row>
    <row r="44" spans="1:9" ht="15.75">
      <c r="A44" s="1">
        <v>223</v>
      </c>
      <c r="B44" s="1" t="s">
        <v>40</v>
      </c>
      <c r="C44" s="2">
        <f>-[2]DATA!G937/1000</f>
        <v>88.081980000000001</v>
      </c>
    </row>
    <row r="45" spans="1:9" ht="15.75">
      <c r="A45" s="1">
        <v>224</v>
      </c>
      <c r="B45" s="1" t="s">
        <v>41</v>
      </c>
      <c r="C45" s="2">
        <f>[2]DATA!G940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-[2]DATA!G952/1000</f>
        <v>15.08741</v>
      </c>
    </row>
    <row r="48" spans="1:9" ht="15.75">
      <c r="A48" s="1"/>
      <c r="B48" s="3" t="s">
        <v>44</v>
      </c>
      <c r="C48" s="2">
        <f>C29+C40</f>
        <v>338.01715000000002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-[2]DATA!G959/1000</f>
        <v>3200</v>
      </c>
      <c r="I51" s="5"/>
    </row>
    <row r="52" spans="1:9" ht="15.75">
      <c r="A52" s="1">
        <v>310</v>
      </c>
      <c r="B52" s="1" t="s">
        <v>47</v>
      </c>
      <c r="C52" s="2">
        <f>-[2]DATA!G960/1000</f>
        <v>3200</v>
      </c>
      <c r="I52" s="7"/>
    </row>
    <row r="53" spans="1:9" ht="15.75">
      <c r="A53" s="1">
        <v>311</v>
      </c>
      <c r="B53" s="1" t="s">
        <v>48</v>
      </c>
      <c r="C53" s="2">
        <f>[2]DATA!G963</f>
        <v>0</v>
      </c>
      <c r="I53" s="8"/>
    </row>
    <row r="54" spans="1:9" ht="15.75">
      <c r="A54" s="1">
        <v>32</v>
      </c>
      <c r="B54" s="1" t="s">
        <v>49</v>
      </c>
      <c r="C54" s="2">
        <f>-[2]DATA!G971/1000</f>
        <v>800</v>
      </c>
    </row>
    <row r="55" spans="1:9" ht="15.75">
      <c r="A55" s="1">
        <v>320</v>
      </c>
      <c r="B55" s="1" t="s">
        <v>49</v>
      </c>
      <c r="C55" s="2">
        <f>-[2]DATA!G972/1000</f>
        <v>800</v>
      </c>
    </row>
    <row r="56" spans="1:9" ht="15.75">
      <c r="A56" s="1">
        <v>33</v>
      </c>
      <c r="B56" s="1" t="s">
        <v>50</v>
      </c>
      <c r="C56" s="2">
        <f>-[2]DATA!G985/1000</f>
        <v>-133.43939</v>
      </c>
    </row>
    <row r="57" spans="1:9" ht="15.75">
      <c r="A57" s="1">
        <v>330</v>
      </c>
      <c r="B57" s="1" t="s">
        <v>51</v>
      </c>
      <c r="C57" s="2">
        <f>[2]DATA!G986</f>
        <v>0</v>
      </c>
    </row>
    <row r="58" spans="1:9" ht="15.75">
      <c r="A58" s="1">
        <v>331</v>
      </c>
      <c r="B58" s="1" t="s">
        <v>52</v>
      </c>
      <c r="C58" s="2">
        <f>[2]DATA!G984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-[2]DATA!G992/1000</f>
        <v>-133.43939</v>
      </c>
    </row>
    <row r="60" spans="1:9" ht="15.75">
      <c r="A60" s="1">
        <v>333</v>
      </c>
      <c r="B60" s="1" t="s">
        <v>54</v>
      </c>
      <c r="C60" s="2">
        <f>[2]DATA!G996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-[2]DATA!G1005/1000</f>
        <v>515.63154999999995</v>
      </c>
    </row>
    <row r="63" spans="1:9" ht="15.75">
      <c r="A63" s="1">
        <v>341</v>
      </c>
      <c r="B63" s="1" t="s">
        <v>57</v>
      </c>
      <c r="C63" s="9">
        <f>[2]ER!C52</f>
        <v>107.43648</v>
      </c>
    </row>
    <row r="64" spans="1:9" ht="15.75">
      <c r="A64" s="1"/>
      <c r="B64" s="3" t="s">
        <v>58</v>
      </c>
      <c r="C64" s="2">
        <f>C51+C54+C56+C62+C63</f>
        <v>4489.6286399999999</v>
      </c>
      <c r="E64" s="7"/>
    </row>
    <row r="65" spans="1:3" ht="15.75">
      <c r="A65" s="1"/>
      <c r="B65" s="3" t="s">
        <v>59</v>
      </c>
      <c r="C65" s="10">
        <f>C48+C64</f>
        <v>4827.6457899999996</v>
      </c>
    </row>
    <row r="68" spans="1:3" ht="15.75">
      <c r="A68" s="1" t="s">
        <v>0</v>
      </c>
      <c r="B68" s="1"/>
      <c r="C68" s="1"/>
    </row>
    <row r="69" spans="1:3" ht="15.75">
      <c r="A69" s="1" t="s">
        <v>60</v>
      </c>
      <c r="B69" s="1"/>
      <c r="C69" s="1"/>
    </row>
    <row r="70" spans="1:3" ht="15.75">
      <c r="A70" s="1" t="s">
        <v>2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61</v>
      </c>
      <c r="C73" s="1"/>
    </row>
    <row r="74" spans="1:3" ht="15.75">
      <c r="A74" s="1">
        <v>51</v>
      </c>
      <c r="B74" s="1" t="str">
        <f>[1]Hoja2!$B$1254</f>
        <v>INGRESOS DE OPERACIÓN</v>
      </c>
      <c r="C74" s="2"/>
    </row>
    <row r="75" spans="1:3" ht="15.75">
      <c r="A75" s="1">
        <v>510</v>
      </c>
      <c r="B75" s="6" t="str">
        <f>[1]Hoja2!$B$1255</f>
        <v>INGRESOS POR OPERACIONES BURSÁTILES Y SERVICIOS DE COMPENSACION Y LIQUIDACIÓN.</v>
      </c>
      <c r="C75" s="2">
        <v>188.12362999999999</v>
      </c>
    </row>
    <row r="76" spans="1:3" ht="15.75">
      <c r="A76" s="1">
        <v>511</v>
      </c>
      <c r="B76" s="1" t="s">
        <v>62</v>
      </c>
      <c r="C76" s="2">
        <v>4.8650000000000002</v>
      </c>
    </row>
    <row r="77" spans="1:3" ht="15.75">
      <c r="A77" s="1">
        <v>512</v>
      </c>
      <c r="B77" s="1" t="s">
        <v>63</v>
      </c>
      <c r="C77" s="2">
        <v>0.11</v>
      </c>
    </row>
    <row r="78" spans="1:3" ht="15.75">
      <c r="A78" s="1">
        <v>513</v>
      </c>
      <c r="B78" s="6" t="s">
        <v>64</v>
      </c>
      <c r="C78" s="2">
        <v>15.80416</v>
      </c>
    </row>
    <row r="79" spans="1:3" ht="15.75">
      <c r="A79" s="1"/>
      <c r="B79" s="11" t="s">
        <v>65</v>
      </c>
      <c r="C79" s="2">
        <v>208.90279000000001</v>
      </c>
    </row>
    <row r="80" spans="1:3" ht="15.75">
      <c r="A80" s="1"/>
      <c r="B80" s="1"/>
      <c r="C80" s="2"/>
    </row>
    <row r="81" spans="1:3" ht="15.75">
      <c r="A81" s="1">
        <v>4</v>
      </c>
      <c r="B81" s="1" t="s">
        <v>66</v>
      </c>
      <c r="C81" s="2"/>
    </row>
    <row r="82" spans="1:3" ht="15.75">
      <c r="A82" s="1">
        <v>41</v>
      </c>
      <c r="B82" s="1" t="s">
        <v>67</v>
      </c>
      <c r="C82" s="2"/>
    </row>
    <row r="83" spans="1:3" ht="15.75">
      <c r="A83" s="1">
        <v>410</v>
      </c>
      <c r="B83" s="1" t="s">
        <v>68</v>
      </c>
      <c r="C83" s="2">
        <v>8.7385400000000004</v>
      </c>
    </row>
    <row r="84" spans="1:3" ht="15.75">
      <c r="A84" s="1">
        <v>411</v>
      </c>
      <c r="B84" s="1" t="s">
        <v>69</v>
      </c>
      <c r="C84" s="2">
        <v>92.010149999999996</v>
      </c>
    </row>
    <row r="85" spans="1:3" ht="15.75">
      <c r="A85" s="1">
        <v>412</v>
      </c>
      <c r="B85" s="1" t="s">
        <v>70</v>
      </c>
      <c r="C85" s="2">
        <v>7.3950699999999996</v>
      </c>
    </row>
    <row r="86" spans="1:3" ht="15.75">
      <c r="A86" s="1"/>
      <c r="B86" s="3" t="s">
        <v>71</v>
      </c>
      <c r="C86" s="2">
        <v>108.14376</v>
      </c>
    </row>
    <row r="87" spans="1:3" ht="15.75">
      <c r="A87" s="1"/>
      <c r="B87" s="1"/>
      <c r="C87" s="2"/>
    </row>
    <row r="88" spans="1:3" ht="15.75">
      <c r="A88" s="1"/>
      <c r="B88" s="1" t="s">
        <v>72</v>
      </c>
      <c r="C88" s="2">
        <v>100.75903000000001</v>
      </c>
    </row>
    <row r="89" spans="1:3" ht="15.75">
      <c r="A89" s="1"/>
      <c r="B89" s="1"/>
      <c r="C89" s="2"/>
    </row>
    <row r="90" spans="1:3" ht="15.75">
      <c r="A90" s="1">
        <v>52</v>
      </c>
      <c r="B90" s="1" t="s">
        <v>73</v>
      </c>
      <c r="C90" s="2"/>
    </row>
    <row r="91" spans="1:3" ht="15.75">
      <c r="A91" s="1">
        <v>520</v>
      </c>
      <c r="B91" s="1" t="s">
        <v>74</v>
      </c>
      <c r="C91" s="2">
        <v>0</v>
      </c>
    </row>
    <row r="92" spans="1:3" ht="15.75">
      <c r="A92" s="1">
        <v>521</v>
      </c>
      <c r="B92" s="1" t="s">
        <v>75</v>
      </c>
      <c r="C92" s="2">
        <v>6.45655</v>
      </c>
    </row>
    <row r="93" spans="1:3" ht="15.75">
      <c r="A93" s="1">
        <v>522</v>
      </c>
      <c r="B93" s="1" t="s">
        <v>76</v>
      </c>
      <c r="C93" s="2">
        <v>0.23280999999999999</v>
      </c>
    </row>
    <row r="94" spans="1:3" ht="15.75">
      <c r="A94" s="1">
        <v>523</v>
      </c>
      <c r="B94" s="1" t="s">
        <v>77</v>
      </c>
      <c r="C94" s="2">
        <v>0</v>
      </c>
    </row>
    <row r="95" spans="1:3" ht="15.75">
      <c r="A95" s="1">
        <v>524</v>
      </c>
      <c r="B95" s="1" t="s">
        <v>78</v>
      </c>
      <c r="C95" s="2">
        <v>0</v>
      </c>
    </row>
    <row r="96" spans="1:3" ht="15.75">
      <c r="A96" s="1"/>
      <c r="B96" s="3" t="s">
        <v>79</v>
      </c>
      <c r="C96" s="2">
        <v>6.6893599999999998</v>
      </c>
    </row>
    <row r="97" spans="1:3" ht="15.75">
      <c r="A97" s="1"/>
      <c r="B97" s="1"/>
      <c r="C97" s="2"/>
    </row>
    <row r="98" spans="1:3" ht="15.75">
      <c r="A98" s="1"/>
      <c r="B98" s="1" t="s">
        <v>80</v>
      </c>
      <c r="C98" s="2">
        <v>107.44839</v>
      </c>
    </row>
    <row r="99" spans="1:3" ht="15.75">
      <c r="A99" s="1"/>
      <c r="B99" s="1"/>
      <c r="C99" s="2"/>
    </row>
    <row r="100" spans="1:3" ht="15.75">
      <c r="A100" s="1">
        <v>42</v>
      </c>
      <c r="B100" s="1" t="s">
        <v>81</v>
      </c>
      <c r="C100" s="2"/>
    </row>
    <row r="101" spans="1:3" ht="15.75">
      <c r="A101" s="1">
        <v>420</v>
      </c>
      <c r="B101" s="1" t="s">
        <v>82</v>
      </c>
      <c r="C101" s="2">
        <v>0</v>
      </c>
    </row>
    <row r="102" spans="1:3" ht="15.75">
      <c r="A102" s="1">
        <v>421</v>
      </c>
      <c r="B102" s="1" t="s">
        <v>83</v>
      </c>
      <c r="C102" s="2">
        <v>1.44E-2</v>
      </c>
    </row>
    <row r="103" spans="1:3" ht="15.75">
      <c r="A103" s="1">
        <v>422</v>
      </c>
      <c r="B103" s="1" t="s">
        <v>84</v>
      </c>
      <c r="C103" s="2">
        <v>0</v>
      </c>
    </row>
    <row r="104" spans="1:3" ht="15.75">
      <c r="A104" s="1">
        <v>423</v>
      </c>
      <c r="B104" s="1" t="s">
        <v>85</v>
      </c>
      <c r="C104" s="2">
        <v>0</v>
      </c>
    </row>
    <row r="105" spans="1:3" ht="15.75">
      <c r="A105" s="1">
        <v>424</v>
      </c>
      <c r="B105" s="1" t="s">
        <v>86</v>
      </c>
      <c r="C105" s="2">
        <v>0</v>
      </c>
    </row>
    <row r="106" spans="1:3" ht="15.75">
      <c r="A106" s="1">
        <v>425</v>
      </c>
      <c r="B106" s="1" t="s">
        <v>87</v>
      </c>
      <c r="C106" s="2">
        <v>0</v>
      </c>
    </row>
    <row r="107" spans="1:3" ht="15.75">
      <c r="A107" s="1">
        <v>426</v>
      </c>
      <c r="B107" s="1" t="s">
        <v>88</v>
      </c>
      <c r="C107" s="2">
        <v>0</v>
      </c>
    </row>
    <row r="108" spans="1:3" ht="15.75">
      <c r="A108" s="1"/>
      <c r="B108" s="3" t="s">
        <v>89</v>
      </c>
      <c r="C108" s="2">
        <v>1.44E-2</v>
      </c>
    </row>
    <row r="109" spans="1:3" ht="15.75">
      <c r="A109" s="1"/>
      <c r="B109" s="1"/>
      <c r="C109" s="2"/>
    </row>
    <row r="110" spans="1:3" ht="15.75">
      <c r="A110" s="1"/>
      <c r="B110" s="1" t="s">
        <v>90</v>
      </c>
      <c r="C110" s="2">
        <v>107.43399000000001</v>
      </c>
    </row>
    <row r="111" spans="1:3" ht="15.75">
      <c r="A111" s="1"/>
      <c r="B111" s="1"/>
      <c r="C111" s="2"/>
    </row>
    <row r="112" spans="1:3" ht="15.75">
      <c r="A112" s="1"/>
      <c r="B112" s="1" t="s">
        <v>91</v>
      </c>
      <c r="C112" s="2">
        <v>0</v>
      </c>
    </row>
    <row r="113" spans="1:3" ht="15.75">
      <c r="A113" s="1"/>
      <c r="B113" s="1"/>
      <c r="C113" s="2"/>
    </row>
    <row r="114" spans="1:3" ht="15.75">
      <c r="A114" s="1"/>
      <c r="B114" s="1" t="s">
        <v>92</v>
      </c>
      <c r="C114" s="2">
        <v>107.43399000000001</v>
      </c>
    </row>
    <row r="115" spans="1:3" ht="15.75">
      <c r="A115" s="1"/>
      <c r="B115" s="1"/>
      <c r="C115" s="2"/>
    </row>
    <row r="116" spans="1:3" ht="15.75">
      <c r="A116" s="1">
        <v>530</v>
      </c>
      <c r="B116" s="1" t="s">
        <v>93</v>
      </c>
      <c r="C116" s="2">
        <v>2.49E-3</v>
      </c>
    </row>
    <row r="117" spans="1:3" ht="15.75">
      <c r="A117" s="1">
        <v>430</v>
      </c>
      <c r="B117" s="1" t="s">
        <v>94</v>
      </c>
      <c r="C117" s="2">
        <v>0</v>
      </c>
    </row>
    <row r="118" spans="1:3" ht="15.75">
      <c r="A118" s="1"/>
      <c r="B118" s="1"/>
      <c r="C118" s="1"/>
    </row>
    <row r="119" spans="1:3" ht="15.75">
      <c r="A119" s="1"/>
      <c r="B119" s="1" t="s">
        <v>95</v>
      </c>
      <c r="C119" s="12">
        <v>107.43648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  <row r="122" spans="1:3" ht="15.75">
      <c r="A122" s="1"/>
      <c r="B122" s="1"/>
      <c r="C122" s="1"/>
    </row>
    <row r="123" spans="1:3" ht="15.75">
      <c r="A123" s="1"/>
      <c r="B123" s="1"/>
      <c r="C123" s="1"/>
    </row>
    <row r="124" spans="1:3" ht="15.75">
      <c r="A124" s="1"/>
      <c r="B124" s="1"/>
      <c r="C124" s="1"/>
    </row>
  </sheetData>
  <pageMargins left="0.7" right="0.7" top="0.75" bottom="0.75" header="0.3" footer="0.3"/>
  <pageSetup paperSize="9" scale="73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2018-02-27T20:44:41Z</dcterms:created>
  <dcterms:modified xsi:type="dcterms:W3CDTF">2018-02-27T20:47:08Z</dcterms:modified>
</cp:coreProperties>
</file>