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3" i="1" l="1"/>
  <c r="G19" i="2"/>
  <c r="G21" i="1" l="1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0" i="1" s="1"/>
  <c r="I51" i="1" s="1"/>
  <c r="I25" i="1"/>
  <c r="I52" i="1" l="1"/>
  <c r="I61" i="1" s="1"/>
  <c r="G32" i="2"/>
  <c r="G25" i="2"/>
  <c r="G27" i="2" s="1"/>
  <c r="G46" i="1"/>
  <c r="G42" i="1"/>
  <c r="G38" i="1"/>
  <c r="G17" i="1"/>
  <c r="G34" i="2" l="1"/>
  <c r="G38" i="2" s="1"/>
  <c r="G42" i="2" s="1"/>
  <c r="G50" i="1" s="1"/>
  <c r="G51" i="1" s="1"/>
  <c r="G25" i="1"/>
  <c r="G47" i="1"/>
  <c r="G52" i="1" l="1"/>
  <c r="G61" i="1" s="1"/>
</calcChain>
</file>

<file path=xl/sharedStrings.xml><?xml version="1.0" encoding="utf-8"?>
<sst xmlns="http://schemas.openxmlformats.org/spreadsheetml/2006/main" count="102" uniqueCount="75">
  <si>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</si>
  <si>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</si>
  <si>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</si>
  <si>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</si>
  <si>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</si>
  <si>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</si>
  <si>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</si>
  <si>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</si>
  <si>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</si>
  <si>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</si>
  <si>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</si>
  <si>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</si>
  <si>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</si>
  <si>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</si>
  <si>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</si>
  <si>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</si>
  <si>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</si>
  <si>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</si>
  <si>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</si>
  <si>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</si>
  <si>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</si>
  <si>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</si>
  <si>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</si>
  <si>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</si>
  <si>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</si>
  <si>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</si>
  <si>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</si>
  <si>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</si>
  <si>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</si>
  <si>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</si>
  <si>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</si>
  <si>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</si>
  <si>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</si>
  <si>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</si>
  <si>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</si>
  <si>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</si>
  <si>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</si>
  <si>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</si>
  <si>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</si>
  <si>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</si>
  <si>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</si>
  <si>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</si>
  <si>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</si>
  <si>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</si>
  <si>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</si>
  <si>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</si>
  <si>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</si>
  <si>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</si>
  <si>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</si>
  <si>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</si>
  <si>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</si>
  <si>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</si>
  <si>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</si>
  <si>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</si>
  <si>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</si>
  <si>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</si>
  <si>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</si>
  <si>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</si>
  <si>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</si>
  <si>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</si>
  <si>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</si>
  <si>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</si>
  <si>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</si>
  <si>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</si>
  <si>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Al 31 de Enero de 2018 y 2017</t>
  </si>
  <si>
    <t>2018</t>
  </si>
  <si>
    <t>2017</t>
  </si>
  <si>
    <t>Por los años terminados el 31 de Enero  de 2018 y 2017</t>
  </si>
  <si>
    <t>Luis Alfredo Escalante</t>
  </si>
  <si>
    <t>Raul Antonio Guevara</t>
  </si>
  <si>
    <t>Gerente Administrativo y Financiero</t>
  </si>
  <si>
    <t>Ricardo Perez Zarceño</t>
  </si>
  <si>
    <t>Contador</t>
  </si>
  <si>
    <t xml:space="preserve"> de US$1,732.1 (US$1,725.5 en 2017)</t>
  </si>
  <si>
    <t>Diversos, neto de reservas de saneamiento de US$8.3 (US$9.8 en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</si>
</sst>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4" formatCode="_ &quot;$&quot;\ * #,##0.0_ ;_ &quot;$&quot;\ * \-#,##0.0_ ;_ &quot;$&quot;\ * &quot;-&quot;??_ ;_ @_ "/>
    <numFmt numFmtId="175" formatCode="&quot;$&quot;* #,##0.0_);&quot;$&quot;* \(#,##0.0\);&quot;$&quot;* &quot;-&quot;??_);@_)"/>
    <numFmt numFmtId="176" formatCode="_ * #,##0.0_ ;_ * \-#,##0.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70" fontId="8" fillId="0" borderId="0" xfId="5" applyNumberFormat="1" applyFont="1"/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170" fontId="8" fillId="0" borderId="0" xfId="5" applyNumberFormat="1" applyFont="1" applyAlignment="1"/>
    <xf numFmtId="0" fontId="8" fillId="0" borderId="0" xfId="1" applyFont="1"/>
    <xf numFmtId="170" fontId="8" fillId="0" borderId="0" xfId="5" applyNumberFormat="1" applyFont="1" applyBorder="1" applyAlignme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1" applyNumberFormat="1" applyFont="1"/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66" fontId="18" fillId="0" borderId="0" xfId="25" applyNumberFormat="1" applyFont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6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6" fontId="18" fillId="0" borderId="0" xfId="25" applyNumberFormat="1" applyFont="1" applyAlignment="1" applyProtection="1"/>
    <xf numFmtId="176" fontId="18" fillId="0" borderId="3" xfId="25" applyNumberFormat="1" applyFont="1" applyBorder="1" applyAlignment="1" applyProtection="1"/>
    <xf numFmtId="176" fontId="18" fillId="0" borderId="0" xfId="25" applyNumberFormat="1" applyFont="1" applyAlignment="1" applyProtection="1"/>
    <xf numFmtId="176" fontId="18" fillId="0" borderId="3" xfId="25" applyNumberFormat="1" applyFont="1" applyBorder="1" applyAlignment="1" applyProtection="1"/>
    <xf numFmtId="176" fontId="18" fillId="0" borderId="0" xfId="25" applyNumberFormat="1" applyFont="1" applyAlignment="1" applyProtection="1"/>
    <xf numFmtId="176" fontId="18" fillId="0" borderId="3" xfId="25" applyNumberFormat="1" applyFont="1" applyBorder="1" applyAlignment="1" applyProtection="1"/>
    <xf numFmtId="176" fontId="18" fillId="0" borderId="0" xfId="25" applyNumberFormat="1" applyFont="1" applyAlignment="1" applyProtection="1"/>
    <xf numFmtId="176" fontId="18" fillId="0" borderId="3" xfId="25" applyNumberFormat="1" applyFont="1" applyBorder="1" applyAlignment="1" applyProtection="1"/>
    <xf numFmtId="176" fontId="18" fillId="0" borderId="0" xfId="25" applyNumberFormat="1" applyFont="1" applyAlignment="1" applyProtection="1"/>
    <xf numFmtId="176" fontId="18" fillId="0" borderId="3" xfId="25" applyNumberFormat="1" applyFont="1" applyBorder="1" applyAlignment="1" applyProtection="1"/>
    <xf numFmtId="174" fontId="3" fillId="0" borderId="0" xfId="14" applyNumberFormat="1" applyFont="1" applyBorder="1" applyAlignment="1" applyProtection="1">
      <alignment horizontal="right"/>
    </xf>
    <xf numFmtId="176" fontId="3" fillId="0" borderId="0" xfId="14" applyNumberFormat="1" applyFont="1" applyBorder="1" applyAlignment="1" applyProtection="1">
      <alignment horizontal="right"/>
    </xf>
    <xf numFmtId="176" fontId="3" fillId="0" borderId="3" xfId="14" applyNumberFormat="1" applyFont="1" applyBorder="1" applyAlignment="1" applyProtection="1">
      <alignment horizontal="right"/>
    </xf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0" xfId="14" applyNumberFormat="1" applyFont="1" applyBorder="1" applyAlignment="1" applyProtection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</cellXfs>
  <cellStyles count="42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7" xfId="1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115" zoomScaleNormal="115" workbookViewId="0"/>
  </sheetViews>
  <sheetFormatPr baseColWidth="10" defaultColWidth="11.42578125" defaultRowHeight="15"/>
  <cols>
    <col min="1" max="1" width="53.85546875" style="70" customWidth="1"/>
    <col min="2" max="2" width="4.85546875" style="70" customWidth="1"/>
    <col min="3" max="3" width="3.28515625" style="70" customWidth="1"/>
    <col min="4" max="4" width="3" style="70" customWidth="1"/>
    <col min="5" max="5" width="14.7109375" style="70" customWidth="1"/>
    <col min="6" max="6" width="1.85546875" style="70" customWidth="1"/>
    <col min="7" max="7" width="11.42578125" style="70" customWidth="1"/>
    <col min="8" max="8" width="2.140625" style="70" customWidth="1"/>
    <col min="9" max="16384" width="11.42578125" style="70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64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60"/>
      <c r="B7" s="60"/>
      <c r="C7" s="60"/>
      <c r="D7" s="60"/>
      <c r="E7" s="60"/>
      <c r="F7" s="60"/>
      <c r="G7" s="60"/>
      <c r="H7" s="60"/>
      <c r="I7" s="60"/>
    </row>
    <row r="8" spans="1:18">
      <c r="A8" s="4"/>
      <c r="B8" s="4"/>
      <c r="C8" s="4"/>
      <c r="D8" s="4"/>
      <c r="E8" s="5"/>
      <c r="F8" s="6"/>
      <c r="G8" s="6" t="s">
        <v>65</v>
      </c>
      <c r="H8" s="6"/>
      <c r="I8" s="6" t="s">
        <v>66</v>
      </c>
    </row>
    <row r="9" spans="1:18">
      <c r="A9" s="34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4"/>
      <c r="F11" s="12"/>
      <c r="G11" s="74">
        <v>5429.4313300000003</v>
      </c>
      <c r="H11" s="16"/>
      <c r="I11" s="75">
        <v>4888.7887099999998</v>
      </c>
    </row>
    <row r="12" spans="1:18">
      <c r="A12" s="15" t="s">
        <v>2</v>
      </c>
      <c r="B12" s="15"/>
      <c r="C12" s="15"/>
      <c r="D12" s="15"/>
      <c r="E12" s="54"/>
      <c r="F12" s="12"/>
      <c r="G12" s="74">
        <v>0</v>
      </c>
      <c r="H12" s="16"/>
      <c r="I12" s="75">
        <v>0.62219999999999998</v>
      </c>
      <c r="L12" s="70" t="s">
        <v>0</v>
      </c>
    </row>
    <row r="13" spans="1:18">
      <c r="A13" s="15" t="s">
        <v>23</v>
      </c>
      <c r="B13" s="15"/>
      <c r="C13" s="15"/>
      <c r="D13" s="15"/>
      <c r="E13" s="54"/>
      <c r="F13" s="12"/>
      <c r="G13" s="74">
        <v>26202.946960000001</v>
      </c>
      <c r="H13" s="16"/>
      <c r="I13" s="75">
        <v>29121.900020000001</v>
      </c>
      <c r="J13" s="58" t="s">
        <v>0</v>
      </c>
      <c r="K13" s="58"/>
      <c r="L13" s="58"/>
      <c r="M13" s="58"/>
      <c r="N13" s="58"/>
      <c r="O13" s="58"/>
      <c r="P13" s="58"/>
      <c r="Q13" s="58"/>
      <c r="R13" s="58"/>
    </row>
    <row r="14" spans="1:18">
      <c r="A14" s="15" t="s">
        <v>50</v>
      </c>
      <c r="B14" s="15"/>
      <c r="C14" s="15"/>
      <c r="D14" s="15"/>
      <c r="E14" s="54"/>
      <c r="F14" s="12"/>
      <c r="G14" s="74">
        <v>3888.8448699999999</v>
      </c>
      <c r="H14" s="16"/>
      <c r="I14" s="75">
        <v>3766.5412700000002</v>
      </c>
      <c r="K14" s="70" t="s">
        <v>0</v>
      </c>
    </row>
    <row r="15" spans="1:18">
      <c r="A15" s="15" t="s">
        <v>3</v>
      </c>
      <c r="B15" s="15"/>
      <c r="C15" s="15"/>
      <c r="D15" s="15"/>
      <c r="E15" s="54"/>
      <c r="F15" s="12"/>
      <c r="G15" s="74">
        <v>29068.574130000001</v>
      </c>
      <c r="H15" s="16"/>
      <c r="I15" s="75">
        <v>28763.774369999999</v>
      </c>
    </row>
    <row r="16" spans="1:18">
      <c r="A16" s="15" t="s">
        <v>56</v>
      </c>
      <c r="B16" s="15"/>
      <c r="C16" s="15"/>
      <c r="D16" s="15"/>
      <c r="E16" s="54"/>
      <c r="F16" s="12"/>
      <c r="G16" s="74">
        <v>2384.3425200000001</v>
      </c>
      <c r="H16" s="16"/>
      <c r="I16" s="75">
        <v>1578.18695</v>
      </c>
    </row>
    <row r="17" spans="1:13">
      <c r="A17" s="17"/>
      <c r="B17" s="17"/>
      <c r="C17" s="17"/>
      <c r="D17" s="17"/>
      <c r="E17" s="54"/>
      <c r="F17" s="18"/>
      <c r="G17" s="19">
        <f>SUM(G11:G16)</f>
        <v>66974.139810000008</v>
      </c>
      <c r="H17" s="20"/>
      <c r="I17" s="19">
        <f>SUM(I11:I16)</f>
        <v>68119.813519999996</v>
      </c>
    </row>
    <row r="18" spans="1:13">
      <c r="A18" s="12" t="s">
        <v>24</v>
      </c>
      <c r="B18" s="12"/>
      <c r="C18" s="12"/>
      <c r="D18" s="12"/>
      <c r="E18" s="54"/>
      <c r="F18" s="21"/>
      <c r="G18" s="72" t="s">
        <v>0</v>
      </c>
      <c r="H18" s="22"/>
      <c r="I18" s="72" t="s">
        <v>0</v>
      </c>
    </row>
    <row r="19" spans="1:13" hidden="1">
      <c r="A19" s="23" t="s">
        <v>59</v>
      </c>
      <c r="B19" s="12"/>
      <c r="C19" s="12"/>
      <c r="D19" s="12"/>
      <c r="E19" s="54"/>
      <c r="F19" s="21"/>
      <c r="G19" s="72">
        <v>0</v>
      </c>
      <c r="H19" s="22"/>
      <c r="I19" s="72">
        <v>0</v>
      </c>
    </row>
    <row r="20" spans="1:13">
      <c r="A20" s="23" t="s">
        <v>74</v>
      </c>
      <c r="B20" s="23"/>
      <c r="C20" s="23"/>
      <c r="D20" s="23"/>
      <c r="E20" s="54"/>
      <c r="F20" s="21"/>
      <c r="G20" s="76">
        <v>3076.33223</v>
      </c>
      <c r="H20" s="76" t="s">
        <v>0</v>
      </c>
      <c r="I20" s="76">
        <v>2586.5848900000001</v>
      </c>
    </row>
    <row r="21" spans="1:13">
      <c r="A21" s="15"/>
      <c r="B21" s="15"/>
      <c r="C21" s="15"/>
      <c r="D21" s="15"/>
      <c r="E21" s="54"/>
      <c r="F21" s="21"/>
      <c r="G21" s="24">
        <f>SUM(G19:G20)</f>
        <v>3076.33223</v>
      </c>
      <c r="H21" s="22"/>
      <c r="I21" s="24">
        <f>SUM(I19:I20)</f>
        <v>2586.5848900000001</v>
      </c>
    </row>
    <row r="22" spans="1:13">
      <c r="A22" s="12" t="s">
        <v>33</v>
      </c>
      <c r="B22" s="12"/>
      <c r="C22" s="12"/>
      <c r="D22" s="12"/>
      <c r="E22" s="54"/>
      <c r="F22" s="21"/>
      <c r="G22" s="24"/>
      <c r="H22" s="22"/>
      <c r="I22" s="24"/>
    </row>
    <row r="23" spans="1:13" ht="15" customHeight="1">
      <c r="A23" s="45" t="s">
        <v>57</v>
      </c>
      <c r="B23" s="12"/>
      <c r="C23" s="12"/>
      <c r="D23" s="12"/>
      <c r="E23" s="54"/>
      <c r="F23" s="21"/>
      <c r="G23" s="24"/>
      <c r="H23" s="22"/>
      <c r="I23" s="24">
        <v>0</v>
      </c>
    </row>
    <row r="24" spans="1:13">
      <c r="A24" s="45" t="s">
        <v>73</v>
      </c>
      <c r="B24" s="23"/>
      <c r="C24" s="23"/>
      <c r="D24" s="23"/>
      <c r="E24" s="54"/>
      <c r="F24" s="21"/>
      <c r="G24" s="77">
        <v>4247.3216400000001</v>
      </c>
      <c r="H24" s="22"/>
      <c r="I24" s="78">
        <v>4592.8407100000004</v>
      </c>
    </row>
    <row r="25" spans="1:13" ht="21" customHeight="1" thickBot="1">
      <c r="A25" s="62" t="s">
        <v>25</v>
      </c>
      <c r="B25" s="62"/>
      <c r="C25" s="62"/>
      <c r="D25" s="62"/>
      <c r="E25" s="54"/>
      <c r="F25" s="63"/>
      <c r="G25" s="25">
        <f>G17+G21+G24</f>
        <v>74297.793680000002</v>
      </c>
      <c r="H25" s="20"/>
      <c r="I25" s="25">
        <f>I17+I21+I24</f>
        <v>75299.239119999998</v>
      </c>
      <c r="M25" s="70" t="s">
        <v>0</v>
      </c>
    </row>
    <row r="26" spans="1:13" ht="15.75" thickTop="1">
      <c r="A26" s="12"/>
      <c r="B26" s="12"/>
      <c r="C26" s="12"/>
      <c r="D26" s="12"/>
      <c r="E26" s="54"/>
      <c r="F26" s="63"/>
      <c r="G26" s="24"/>
      <c r="H26" s="20"/>
      <c r="I26" s="24"/>
    </row>
    <row r="27" spans="1:13">
      <c r="A27" s="34" t="s">
        <v>26</v>
      </c>
      <c r="B27" s="8"/>
      <c r="C27" s="8"/>
      <c r="D27" s="8"/>
      <c r="E27" s="55"/>
      <c r="F27" s="26"/>
      <c r="G27" s="27"/>
      <c r="H27" s="28"/>
      <c r="I27" s="27"/>
    </row>
    <row r="28" spans="1:13">
      <c r="A28" s="63" t="s">
        <v>27</v>
      </c>
      <c r="B28" s="63"/>
      <c r="C28" s="63"/>
      <c r="D28" s="63"/>
      <c r="E28" s="56"/>
      <c r="F28" s="63"/>
      <c r="G28" s="27"/>
      <c r="H28" s="29"/>
      <c r="I28" s="27"/>
    </row>
    <row r="29" spans="1:13">
      <c r="A29" s="15" t="s">
        <v>4</v>
      </c>
      <c r="B29" s="15"/>
      <c r="C29" s="15"/>
      <c r="D29" s="15"/>
      <c r="E29" s="56"/>
      <c r="F29" s="63"/>
      <c r="G29" s="79">
        <v>1193.19066</v>
      </c>
      <c r="H29" s="29"/>
      <c r="I29" s="81">
        <v>1231.66032</v>
      </c>
      <c r="J29" s="46"/>
    </row>
    <row r="30" spans="1:13">
      <c r="A30" s="15" t="s">
        <v>5</v>
      </c>
      <c r="B30" s="15"/>
      <c r="C30" s="15"/>
      <c r="D30" s="15"/>
      <c r="E30" s="56"/>
      <c r="F30" s="63"/>
      <c r="G30" s="80">
        <v>176.4787</v>
      </c>
      <c r="H30" s="29"/>
      <c r="I30" s="82">
        <v>307.27366999999998</v>
      </c>
    </row>
    <row r="31" spans="1:13">
      <c r="A31" s="15" t="s">
        <v>58</v>
      </c>
      <c r="B31" s="15"/>
      <c r="C31" s="15"/>
      <c r="D31" s="15"/>
      <c r="E31" s="56"/>
      <c r="F31" s="63"/>
      <c r="G31" s="80">
        <v>9578.3583500000004</v>
      </c>
      <c r="H31" s="29"/>
      <c r="I31" s="82">
        <v>9416.8021399999998</v>
      </c>
    </row>
    <row r="32" spans="1:13">
      <c r="A32" s="15" t="s">
        <v>6</v>
      </c>
      <c r="B32" s="15"/>
      <c r="C32" s="15"/>
      <c r="D32" s="15"/>
      <c r="E32" s="56"/>
      <c r="F32" s="63"/>
      <c r="G32" s="83">
        <v>4625.1432199999999</v>
      </c>
      <c r="H32" s="65"/>
      <c r="I32" s="83">
        <v>4256.4042900000004</v>
      </c>
    </row>
    <row r="33" spans="1:9">
      <c r="A33" s="15"/>
      <c r="B33" s="15"/>
      <c r="C33" s="15"/>
      <c r="D33" s="15"/>
      <c r="E33" s="56"/>
      <c r="F33" s="63"/>
      <c r="G33" s="35">
        <f>SUM(G29:G32)</f>
        <v>15573.17093</v>
      </c>
      <c r="H33" s="29"/>
      <c r="I33" s="35">
        <f>SUM(I29:I32)</f>
        <v>15212.14042</v>
      </c>
    </row>
    <row r="34" spans="1:9">
      <c r="A34" s="63" t="s">
        <v>34</v>
      </c>
      <c r="B34" s="63"/>
      <c r="C34" s="63"/>
      <c r="D34" s="63"/>
      <c r="E34" s="56"/>
      <c r="F34" s="63"/>
      <c r="G34" s="29"/>
      <c r="H34" s="29"/>
      <c r="I34" s="29"/>
    </row>
    <row r="35" spans="1:9">
      <c r="A35" s="15" t="s">
        <v>7</v>
      </c>
      <c r="B35" s="15"/>
      <c r="C35" s="15"/>
      <c r="D35" s="15"/>
      <c r="E35" s="57"/>
      <c r="F35" s="63"/>
      <c r="G35" s="84">
        <v>3707.9375500000001</v>
      </c>
      <c r="H35" s="29"/>
      <c r="I35" s="86">
        <v>3778.53334</v>
      </c>
    </row>
    <row r="36" spans="1:9">
      <c r="A36" s="15" t="s">
        <v>8</v>
      </c>
      <c r="B36" s="15"/>
      <c r="C36" s="15"/>
      <c r="D36" s="15"/>
      <c r="E36" s="56"/>
      <c r="F36" s="63"/>
      <c r="G36" s="84">
        <v>220.9067</v>
      </c>
      <c r="H36" s="29"/>
      <c r="I36" s="86">
        <v>71.778809999999993</v>
      </c>
    </row>
    <row r="37" spans="1:9">
      <c r="A37" s="15" t="s">
        <v>9</v>
      </c>
      <c r="B37" s="15"/>
      <c r="C37" s="15"/>
      <c r="D37" s="15"/>
      <c r="E37" s="56"/>
      <c r="F37" s="63"/>
      <c r="G37" s="85">
        <v>2593.8129300000001</v>
      </c>
      <c r="H37" s="29"/>
      <c r="I37" s="87">
        <v>1614.9965299999999</v>
      </c>
    </row>
    <row r="38" spans="1:9">
      <c r="A38" s="15"/>
      <c r="B38" s="15"/>
      <c r="C38" s="15"/>
      <c r="D38" s="15"/>
      <c r="E38" s="56"/>
      <c r="F38" s="63"/>
      <c r="G38" s="29">
        <f>SUM(G35:G37)</f>
        <v>6522.6571800000002</v>
      </c>
      <c r="H38" s="29"/>
      <c r="I38" s="29">
        <f>SUM(I35:I37)</f>
        <v>5465.3086800000001</v>
      </c>
    </row>
    <row r="39" spans="1:9">
      <c r="A39" s="63" t="s">
        <v>28</v>
      </c>
      <c r="B39" s="63"/>
      <c r="C39" s="63"/>
      <c r="D39" s="63"/>
      <c r="E39" s="56"/>
      <c r="F39" s="63"/>
      <c r="G39" s="29"/>
      <c r="H39" s="29"/>
      <c r="I39" s="29"/>
    </row>
    <row r="40" spans="1:9">
      <c r="A40" s="15" t="s">
        <v>10</v>
      </c>
      <c r="B40" s="15"/>
      <c r="C40" s="15"/>
      <c r="D40" s="15"/>
      <c r="E40" s="56"/>
      <c r="F40" s="63"/>
      <c r="G40" s="88">
        <v>1583.4954</v>
      </c>
      <c r="H40" s="29"/>
      <c r="I40" s="90">
        <v>1747.5</v>
      </c>
    </row>
    <row r="41" spans="1:9">
      <c r="A41" s="15" t="s">
        <v>11</v>
      </c>
      <c r="B41" s="15"/>
      <c r="C41" s="15"/>
      <c r="D41" s="15"/>
      <c r="E41" s="56"/>
      <c r="F41" s="63"/>
      <c r="G41" s="89">
        <v>15111.415279999999</v>
      </c>
      <c r="H41" s="29"/>
      <c r="I41" s="91">
        <v>16480.7</v>
      </c>
    </row>
    <row r="42" spans="1:9">
      <c r="A42" s="15"/>
      <c r="B42" s="15"/>
      <c r="C42" s="15"/>
      <c r="D42" s="15"/>
      <c r="E42" s="56"/>
      <c r="F42" s="63"/>
      <c r="G42" s="29">
        <f>SUM(G40:G41)</f>
        <v>16694.910680000001</v>
      </c>
      <c r="H42" s="29"/>
      <c r="I42" s="29">
        <f>SUM(I40:I41)</f>
        <v>18228.2</v>
      </c>
    </row>
    <row r="43" spans="1:9">
      <c r="A43" s="31" t="s">
        <v>29</v>
      </c>
      <c r="B43" s="31"/>
      <c r="C43" s="31"/>
      <c r="D43" s="31"/>
      <c r="E43" s="56"/>
      <c r="F43" s="63"/>
      <c r="G43" s="29"/>
      <c r="H43" s="29"/>
      <c r="I43" s="29"/>
    </row>
    <row r="44" spans="1:9">
      <c r="A44" s="15" t="s">
        <v>12</v>
      </c>
      <c r="B44" s="15"/>
      <c r="C44" s="15"/>
      <c r="D44" s="15"/>
      <c r="E44" s="56"/>
      <c r="F44" s="63"/>
      <c r="G44" s="90">
        <v>3263.2</v>
      </c>
      <c r="H44" s="29"/>
      <c r="I44" s="90">
        <v>3984.1</v>
      </c>
    </row>
    <row r="45" spans="1:9">
      <c r="A45" s="15" t="s">
        <v>13</v>
      </c>
      <c r="B45" s="15"/>
      <c r="C45" s="15"/>
      <c r="D45" s="15"/>
      <c r="E45" s="56"/>
      <c r="F45" s="63"/>
      <c r="G45" s="90">
        <v>1645.4</v>
      </c>
      <c r="H45" s="29"/>
      <c r="I45" s="90">
        <v>1353.8</v>
      </c>
    </row>
    <row r="46" spans="1:9" ht="17.25" customHeight="1">
      <c r="A46" s="21"/>
      <c r="B46" s="21"/>
      <c r="C46" s="21"/>
      <c r="D46" s="21"/>
      <c r="E46" s="56"/>
      <c r="F46" s="63"/>
      <c r="G46" s="32">
        <f>SUM(G44:G45)</f>
        <v>4908.6000000000004</v>
      </c>
      <c r="H46" s="29"/>
      <c r="I46" s="32">
        <f>SUM(I44:I45)</f>
        <v>5337.9</v>
      </c>
    </row>
    <row r="47" spans="1:9" ht="19.5" customHeight="1">
      <c r="A47" s="8" t="s">
        <v>30</v>
      </c>
      <c r="B47" s="31"/>
      <c r="C47" s="31"/>
      <c r="D47" s="31"/>
      <c r="E47" s="56"/>
      <c r="F47" s="63"/>
      <c r="G47" s="30">
        <f>G33+G38+G42+G46</f>
        <v>43699.338790000002</v>
      </c>
      <c r="H47" s="29"/>
      <c r="I47" s="30">
        <f>I33+I38+I42+I46</f>
        <v>44243.549099999997</v>
      </c>
    </row>
    <row r="48" spans="1:9">
      <c r="A48" s="63" t="s">
        <v>31</v>
      </c>
      <c r="B48" s="63"/>
      <c r="C48" s="63"/>
      <c r="D48" s="63"/>
      <c r="E48" s="56"/>
      <c r="F48" s="63"/>
      <c r="G48" s="29"/>
      <c r="H48" s="29"/>
      <c r="I48" s="29"/>
    </row>
    <row r="49" spans="1:9">
      <c r="A49" s="15" t="s">
        <v>14</v>
      </c>
      <c r="B49" s="15"/>
      <c r="C49" s="15"/>
      <c r="D49" s="15"/>
      <c r="E49" s="56"/>
      <c r="F49" s="63"/>
      <c r="G49" s="90">
        <v>13000</v>
      </c>
      <c r="H49" s="29"/>
      <c r="I49" s="90">
        <v>13000</v>
      </c>
    </row>
    <row r="50" spans="1:9" ht="15.75" customHeight="1">
      <c r="A50" s="23" t="s">
        <v>15</v>
      </c>
      <c r="B50" s="33"/>
      <c r="C50" s="33"/>
      <c r="D50" s="33"/>
      <c r="E50" s="56"/>
      <c r="F50" s="63"/>
      <c r="G50" s="90">
        <f>+Resultados!G42+16653.4</f>
        <v>17598.442290000003</v>
      </c>
      <c r="H50" s="29"/>
      <c r="I50" s="90">
        <f>+Resultados!I42+17024.5</f>
        <v>18055.661390000001</v>
      </c>
    </row>
    <row r="51" spans="1:9" ht="18" customHeight="1">
      <c r="A51" s="21"/>
      <c r="B51" s="21"/>
      <c r="C51" s="21"/>
      <c r="D51" s="21"/>
      <c r="E51" s="56"/>
      <c r="F51" s="63"/>
      <c r="G51" s="29">
        <f>SUM(G49:G50)</f>
        <v>30598.442290000003</v>
      </c>
      <c r="H51" s="29"/>
      <c r="I51" s="29">
        <f>SUM(I49:I50)</f>
        <v>31055.661390000001</v>
      </c>
    </row>
    <row r="52" spans="1:9" ht="19.5" customHeight="1" thickBot="1">
      <c r="A52" s="62" t="s">
        <v>32</v>
      </c>
      <c r="B52" s="62"/>
      <c r="C52" s="62"/>
      <c r="D52" s="62"/>
      <c r="E52" s="56"/>
      <c r="F52" s="63"/>
      <c r="G52" s="25">
        <f>G47+G51</f>
        <v>74297.781080000001</v>
      </c>
      <c r="H52" s="29"/>
      <c r="I52" s="25">
        <f>I47+I51</f>
        <v>75299.210489999998</v>
      </c>
    </row>
    <row r="53" spans="1:9" ht="19.5" customHeight="1" thickTop="1">
      <c r="A53" s="62"/>
      <c r="B53" s="62"/>
      <c r="C53" s="62"/>
      <c r="D53" s="62"/>
      <c r="E53" s="56"/>
      <c r="F53" s="63"/>
      <c r="G53" s="24"/>
      <c r="H53" s="29"/>
      <c r="I53" s="24"/>
    </row>
    <row r="54" spans="1:9">
      <c r="A54" s="70" t="s">
        <v>68</v>
      </c>
      <c r="B54" s="70" t="s">
        <v>69</v>
      </c>
      <c r="E54" s="44"/>
      <c r="G54" s="53" t="s">
        <v>71</v>
      </c>
      <c r="H54" s="71"/>
      <c r="I54" s="53"/>
    </row>
    <row r="55" spans="1:9" ht="15" customHeight="1">
      <c r="A55" s="73" t="s">
        <v>60</v>
      </c>
      <c r="B55" s="73" t="s">
        <v>70</v>
      </c>
      <c r="C55" s="62"/>
      <c r="D55" s="62"/>
      <c r="E55" s="51"/>
      <c r="F55" s="62"/>
      <c r="G55" s="64" t="s">
        <v>72</v>
      </c>
      <c r="H55" s="63"/>
      <c r="I55" s="64"/>
    </row>
    <row r="56" spans="1:9" ht="15.75" thickBot="1">
      <c r="A56" s="60"/>
      <c r="B56" s="60"/>
      <c r="C56" s="60"/>
      <c r="D56" s="60"/>
      <c r="E56" s="60"/>
      <c r="F56" s="60"/>
      <c r="G56" s="60"/>
      <c r="H56" s="60"/>
      <c r="I56" s="60"/>
    </row>
    <row r="57" spans="1:9">
      <c r="A57" s="61"/>
      <c r="B57" s="61"/>
      <c r="C57" s="61"/>
      <c r="D57" s="61"/>
      <c r="E57" s="61"/>
      <c r="F57" s="61"/>
      <c r="G57" s="61"/>
      <c r="H57" s="61"/>
      <c r="I57" s="61"/>
    </row>
    <row r="59" spans="1:9">
      <c r="G59" s="71" t="s">
        <v>0</v>
      </c>
      <c r="I59" s="71" t="s">
        <v>0</v>
      </c>
    </row>
    <row r="61" spans="1:9">
      <c r="G61" s="71">
        <f>+G52-G25</f>
        <v>-1.2600000001839362E-2</v>
      </c>
      <c r="I61" s="71">
        <f>+I52-I25</f>
        <v>-2.8630000000703149E-2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zoomScaleNormal="100" workbookViewId="0">
      <selection activeCell="N15" sqref="N15"/>
    </sheetView>
  </sheetViews>
  <sheetFormatPr baseColWidth="10" defaultColWidth="11.42578125" defaultRowHeight="15"/>
  <cols>
    <col min="1" max="1" width="40.28515625" style="70" customWidth="1"/>
    <col min="2" max="3" width="9.140625" style="70"/>
    <col min="4" max="4" width="4.42578125" style="70" customWidth="1"/>
    <col min="5" max="5" width="6.42578125" style="44" customWidth="1"/>
    <col min="6" max="6" width="1.5703125" style="70" customWidth="1"/>
    <col min="7" max="7" width="15.140625" style="71" customWidth="1"/>
    <col min="8" max="8" width="3.42578125" style="71" customWidth="1"/>
    <col min="9" max="9" width="11.5703125" style="71" customWidth="1"/>
    <col min="10" max="12" width="11.42578125" style="69"/>
    <col min="13" max="16384" width="11.42578125" style="70"/>
  </cols>
  <sheetData>
    <row r="1" spans="1:11">
      <c r="A1" s="1" t="s">
        <v>16</v>
      </c>
      <c r="B1" s="1"/>
      <c r="C1" s="1"/>
      <c r="D1" s="1"/>
      <c r="E1" s="47"/>
      <c r="F1" s="1"/>
      <c r="G1" s="7"/>
      <c r="H1" s="7"/>
      <c r="I1" s="7"/>
      <c r="J1" s="42"/>
      <c r="K1" s="42"/>
    </row>
    <row r="2" spans="1:11">
      <c r="A2" s="2" t="s">
        <v>17</v>
      </c>
      <c r="B2" s="2"/>
      <c r="C2" s="2"/>
      <c r="D2" s="2"/>
      <c r="E2" s="48"/>
      <c r="F2" s="2"/>
      <c r="G2" s="7"/>
      <c r="H2" s="7"/>
      <c r="I2" s="7"/>
      <c r="J2" s="42"/>
      <c r="K2" s="42"/>
    </row>
    <row r="3" spans="1:11" ht="10.5" customHeight="1">
      <c r="A3" s="2"/>
      <c r="B3" s="2"/>
      <c r="C3" s="2"/>
      <c r="D3" s="2"/>
      <c r="E3" s="48"/>
      <c r="F3" s="2"/>
      <c r="G3" s="7"/>
      <c r="H3" s="7"/>
      <c r="I3" s="7"/>
      <c r="J3" s="42"/>
      <c r="K3" s="42"/>
    </row>
    <row r="4" spans="1:11">
      <c r="A4" s="1" t="s">
        <v>48</v>
      </c>
      <c r="B4" s="1"/>
      <c r="C4" s="1"/>
      <c r="D4" s="1"/>
      <c r="E4" s="47"/>
      <c r="F4" s="1"/>
      <c r="G4" s="7"/>
      <c r="H4" s="7"/>
      <c r="I4" s="7"/>
      <c r="J4" s="42"/>
      <c r="K4" s="42"/>
    </row>
    <row r="5" spans="1:11" ht="10.5" customHeight="1">
      <c r="A5" s="2"/>
      <c r="B5" s="2"/>
      <c r="C5" s="2"/>
      <c r="D5" s="2"/>
      <c r="E5" s="48"/>
      <c r="F5" s="2"/>
      <c r="G5" s="7"/>
      <c r="H5" s="7"/>
      <c r="I5" s="7"/>
      <c r="J5" s="42"/>
      <c r="K5" s="42"/>
    </row>
    <row r="6" spans="1:11">
      <c r="A6" s="3" t="s">
        <v>67</v>
      </c>
      <c r="B6" s="3"/>
      <c r="C6" s="3"/>
      <c r="D6" s="3"/>
      <c r="E6" s="48"/>
      <c r="F6" s="3"/>
      <c r="G6" s="2"/>
      <c r="H6" s="2"/>
      <c r="I6" s="2"/>
      <c r="J6" s="43"/>
      <c r="K6" s="43"/>
    </row>
    <row r="7" spans="1:11" ht="10.5" customHeight="1">
      <c r="A7" s="2"/>
      <c r="B7" s="2"/>
      <c r="C7" s="2"/>
      <c r="D7" s="2"/>
      <c r="E7" s="48"/>
      <c r="F7" s="2"/>
      <c r="G7" s="7"/>
      <c r="H7" s="7"/>
      <c r="I7" s="7"/>
      <c r="J7" s="42"/>
      <c r="K7" s="42"/>
    </row>
    <row r="8" spans="1:11">
      <c r="A8" s="2" t="s">
        <v>19</v>
      </c>
      <c r="B8" s="2"/>
      <c r="C8" s="2"/>
      <c r="D8" s="2"/>
      <c r="E8" s="48"/>
      <c r="F8" s="2"/>
      <c r="G8" s="2"/>
      <c r="H8" s="2"/>
      <c r="I8" s="2"/>
      <c r="J8" s="43"/>
      <c r="K8" s="43"/>
    </row>
    <row r="9" spans="1:11" ht="15.75" thickBot="1">
      <c r="A9" s="60"/>
      <c r="B9" s="60"/>
      <c r="C9" s="60"/>
      <c r="D9" s="60"/>
      <c r="E9" s="49"/>
      <c r="F9" s="60"/>
      <c r="G9" s="60"/>
      <c r="H9" s="60"/>
      <c r="I9" s="60"/>
      <c r="J9" s="61"/>
      <c r="K9" s="61"/>
    </row>
    <row r="10" spans="1:11">
      <c r="A10" s="61"/>
      <c r="B10" s="61"/>
      <c r="C10" s="61"/>
      <c r="D10" s="61"/>
      <c r="E10" s="50"/>
      <c r="F10" s="61"/>
      <c r="G10" s="61"/>
      <c r="H10" s="61"/>
      <c r="I10" s="61"/>
      <c r="J10" s="61"/>
      <c r="K10" s="61"/>
    </row>
    <row r="11" spans="1:11">
      <c r="A11" s="4"/>
      <c r="B11" s="4"/>
      <c r="C11" s="4"/>
      <c r="D11" s="4"/>
      <c r="E11" s="5"/>
      <c r="F11" s="4"/>
      <c r="G11" s="6" t="s">
        <v>65</v>
      </c>
      <c r="H11" s="6"/>
      <c r="I11" s="6" t="s">
        <v>66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8" t="s">
        <v>51</v>
      </c>
    </row>
    <row r="14" spans="1:11">
      <c r="A14" s="40" t="s">
        <v>35</v>
      </c>
      <c r="G14" s="92">
        <v>11236.73012</v>
      </c>
      <c r="H14" s="92"/>
      <c r="I14" s="92">
        <v>10617.3662</v>
      </c>
    </row>
    <row r="15" spans="1:11">
      <c r="A15" s="40" t="s">
        <v>36</v>
      </c>
      <c r="D15" s="58"/>
      <c r="E15" s="59"/>
      <c r="G15" s="93">
        <v>2374.5846000000001</v>
      </c>
      <c r="H15" s="93"/>
      <c r="I15" s="93">
        <v>2394.2898</v>
      </c>
      <c r="K15" s="69" t="s">
        <v>0</v>
      </c>
    </row>
    <row r="16" spans="1:11" ht="16.5" customHeight="1">
      <c r="A16" s="41" t="s">
        <v>61</v>
      </c>
      <c r="D16" s="58"/>
      <c r="E16" s="59"/>
      <c r="G16" s="93">
        <v>767.72293999999999</v>
      </c>
      <c r="H16" s="93"/>
      <c r="I16" s="93">
        <v>710.27502000000004</v>
      </c>
    </row>
    <row r="17" spans="1:13">
      <c r="A17" s="40" t="s">
        <v>37</v>
      </c>
      <c r="D17" s="58"/>
      <c r="E17" s="59"/>
      <c r="G17" s="93">
        <v>1715.9270799999999</v>
      </c>
      <c r="H17" s="93"/>
      <c r="I17" s="93">
        <v>1845.2321899999999</v>
      </c>
    </row>
    <row r="18" spans="1:13">
      <c r="A18" s="40" t="s">
        <v>38</v>
      </c>
      <c r="D18" s="58"/>
      <c r="E18" s="59"/>
      <c r="G18" s="94">
        <v>302.37997999999999</v>
      </c>
      <c r="H18" s="94"/>
      <c r="I18" s="94">
        <v>273.69304</v>
      </c>
    </row>
    <row r="19" spans="1:13">
      <c r="A19" s="37"/>
      <c r="D19" s="58"/>
      <c r="E19" s="59"/>
      <c r="G19" s="95">
        <f>SUM(G14:G18)</f>
        <v>16397.344720000001</v>
      </c>
      <c r="H19" s="95"/>
      <c r="I19" s="95">
        <f>SUM(I14:I18)</f>
        <v>15840.856250000001</v>
      </c>
    </row>
    <row r="20" spans="1:13">
      <c r="A20" s="38" t="s">
        <v>52</v>
      </c>
      <c r="D20" s="58"/>
      <c r="E20" s="59"/>
      <c r="G20" s="96"/>
      <c r="H20" s="96"/>
      <c r="I20" s="96"/>
    </row>
    <row r="21" spans="1:13">
      <c r="A21" s="40" t="s">
        <v>39</v>
      </c>
      <c r="D21" s="58"/>
      <c r="E21" s="59"/>
      <c r="G21" s="97">
        <v>2699.1752299999998</v>
      </c>
      <c r="H21" s="97"/>
      <c r="I21" s="97">
        <v>2846.8437600000002</v>
      </c>
    </row>
    <row r="22" spans="1:13">
      <c r="A22" s="40" t="s">
        <v>40</v>
      </c>
      <c r="D22" s="58"/>
      <c r="E22" s="59"/>
      <c r="G22" s="97">
        <v>8914.8831100000007</v>
      </c>
      <c r="H22" s="97"/>
      <c r="I22" s="97">
        <v>7733.7443899999998</v>
      </c>
    </row>
    <row r="23" spans="1:13">
      <c r="A23" s="40" t="s">
        <v>41</v>
      </c>
      <c r="D23" s="58"/>
      <c r="E23" s="59"/>
      <c r="G23" s="97">
        <v>1500.46127</v>
      </c>
      <c r="H23" s="97"/>
      <c r="I23" s="97">
        <v>1945.38912</v>
      </c>
    </row>
    <row r="24" spans="1:13">
      <c r="A24" s="40" t="s">
        <v>54</v>
      </c>
      <c r="D24" s="58"/>
      <c r="E24" s="59"/>
      <c r="G24" s="98">
        <v>1950.69775</v>
      </c>
      <c r="H24" s="98"/>
      <c r="I24" s="98">
        <v>1827.2062599999999</v>
      </c>
    </row>
    <row r="25" spans="1:13" ht="21" customHeight="1">
      <c r="A25" s="38"/>
      <c r="D25" s="58"/>
      <c r="E25" s="59"/>
      <c r="G25" s="99">
        <f>SUM(G21:G24)</f>
        <v>15065.217359999999</v>
      </c>
      <c r="H25" s="100"/>
      <c r="I25" s="99">
        <f>SUM(I21:I24)</f>
        <v>14353.183529999998</v>
      </c>
      <c r="M25" s="70" t="s">
        <v>0</v>
      </c>
    </row>
    <row r="26" spans="1:13" ht="13.5" customHeight="1">
      <c r="A26" s="38" t="s">
        <v>62</v>
      </c>
      <c r="D26" s="58"/>
      <c r="E26" s="59"/>
      <c r="G26" s="95">
        <v>0</v>
      </c>
      <c r="H26" s="100"/>
      <c r="I26" s="95">
        <v>4</v>
      </c>
    </row>
    <row r="27" spans="1:13" ht="21" customHeight="1">
      <c r="A27" s="36" t="s">
        <v>42</v>
      </c>
      <c r="D27" s="58"/>
      <c r="E27" s="59"/>
      <c r="G27" s="101">
        <f>+G19-G25-G26</f>
        <v>1332.1273600000022</v>
      </c>
      <c r="H27" s="95"/>
      <c r="I27" s="101">
        <f>+I19-I25-I26</f>
        <v>1483.6727200000023</v>
      </c>
      <c r="L27" s="69" t="s">
        <v>0</v>
      </c>
    </row>
    <row r="28" spans="1:13">
      <c r="A28" s="36"/>
      <c r="D28" s="58"/>
      <c r="E28" s="59"/>
      <c r="G28" s="102"/>
      <c r="H28" s="102"/>
      <c r="I28" s="102"/>
    </row>
    <row r="29" spans="1:13">
      <c r="A29" s="38" t="s">
        <v>53</v>
      </c>
      <c r="D29" s="58"/>
      <c r="E29" s="59"/>
      <c r="G29" s="102"/>
      <c r="H29" s="102"/>
      <c r="I29" s="102"/>
    </row>
    <row r="30" spans="1:13">
      <c r="A30" s="40" t="s">
        <v>43</v>
      </c>
      <c r="D30" s="58"/>
      <c r="E30" s="59"/>
      <c r="G30" s="103">
        <v>25.957799999999999</v>
      </c>
      <c r="H30" s="103"/>
      <c r="I30" s="103">
        <v>29.5077</v>
      </c>
    </row>
    <row r="31" spans="1:13">
      <c r="A31" s="40" t="s">
        <v>46</v>
      </c>
      <c r="D31" s="58"/>
      <c r="E31" s="59"/>
      <c r="G31" s="104">
        <v>358.97683999999998</v>
      </c>
      <c r="H31" s="104"/>
      <c r="I31" s="104">
        <v>384.42824999999999</v>
      </c>
    </row>
    <row r="32" spans="1:13" ht="18.75" customHeight="1">
      <c r="A32" s="39"/>
      <c r="D32" s="58"/>
      <c r="E32" s="59"/>
      <c r="G32" s="105">
        <f>SUM(G30:G31)</f>
        <v>384.93464</v>
      </c>
      <c r="H32" s="102"/>
      <c r="I32" s="105">
        <f>SUM(I30:I31)</f>
        <v>413.93594999999999</v>
      </c>
    </row>
    <row r="33" spans="1:11">
      <c r="A33" s="39"/>
      <c r="D33" s="58"/>
      <c r="E33" s="59"/>
      <c r="G33" s="106"/>
      <c r="H33" s="102"/>
      <c r="I33" s="106"/>
    </row>
    <row r="34" spans="1:11">
      <c r="A34" s="36" t="s">
        <v>45</v>
      </c>
      <c r="D34" s="58"/>
      <c r="E34" s="59"/>
      <c r="G34" s="102">
        <f>+G27-G32</f>
        <v>947.19272000000228</v>
      </c>
      <c r="H34" s="102"/>
      <c r="I34" s="102">
        <f>+I27-I32</f>
        <v>1069.7367700000023</v>
      </c>
    </row>
    <row r="35" spans="1:11">
      <c r="A35" s="36"/>
      <c r="D35" s="58"/>
      <c r="E35" s="59"/>
      <c r="G35" s="102"/>
      <c r="H35" s="102"/>
      <c r="I35" s="102"/>
    </row>
    <row r="36" spans="1:11">
      <c r="A36" s="38" t="s">
        <v>44</v>
      </c>
      <c r="D36" s="58"/>
      <c r="E36" s="59"/>
      <c r="G36" s="94">
        <v>-2.1504300000000001</v>
      </c>
      <c r="H36" s="94"/>
      <c r="I36" s="94">
        <v>-38.575380000000003</v>
      </c>
    </row>
    <row r="37" spans="1:11" ht="10.5" customHeight="1">
      <c r="A37" s="36"/>
      <c r="D37" s="58"/>
      <c r="E37" s="59"/>
      <c r="G37" s="102"/>
      <c r="H37" s="102"/>
      <c r="I37" s="102"/>
    </row>
    <row r="38" spans="1:11">
      <c r="A38" s="36" t="s">
        <v>55</v>
      </c>
      <c r="D38" s="58"/>
      <c r="E38" s="59"/>
      <c r="G38" s="95">
        <f>SUM(G34:G36)</f>
        <v>945.04229000000225</v>
      </c>
      <c r="H38" s="95"/>
      <c r="I38" s="95">
        <f>SUM(I34:I36)</f>
        <v>1031.1613900000023</v>
      </c>
    </row>
    <row r="39" spans="1:11">
      <c r="A39" s="36"/>
      <c r="D39" s="58"/>
      <c r="E39" s="59"/>
      <c r="G39" s="102"/>
      <c r="H39" s="102"/>
      <c r="I39" s="102"/>
    </row>
    <row r="40" spans="1:11">
      <c r="A40" s="38" t="s">
        <v>47</v>
      </c>
      <c r="D40" s="58"/>
      <c r="E40" s="59"/>
      <c r="G40" s="106">
        <v>0</v>
      </c>
      <c r="H40" s="106"/>
      <c r="I40" s="106">
        <v>0</v>
      </c>
    </row>
    <row r="41" spans="1:11">
      <c r="A41" s="38" t="s">
        <v>63</v>
      </c>
      <c r="D41" s="58"/>
      <c r="E41" s="59"/>
      <c r="G41" s="106">
        <v>0</v>
      </c>
      <c r="H41" s="102"/>
      <c r="I41" s="106">
        <v>0</v>
      </c>
    </row>
    <row r="42" spans="1:11" ht="24.75" customHeight="1" thickBot="1">
      <c r="A42" s="36" t="s">
        <v>49</v>
      </c>
      <c r="D42" s="58"/>
      <c r="E42" s="59"/>
      <c r="G42" s="107">
        <f>SUM(G38:G41)</f>
        <v>945.04229000000225</v>
      </c>
      <c r="H42" s="102"/>
      <c r="I42" s="107">
        <f>SUM(I38:I41)</f>
        <v>1031.1613900000023</v>
      </c>
    </row>
    <row r="43" spans="1:11" ht="15.75" thickTop="1"/>
    <row r="44" spans="1:11">
      <c r="G44" s="53"/>
      <c r="I44" s="53"/>
    </row>
    <row r="45" spans="1:11">
      <c r="G45" s="53"/>
      <c r="I45" s="53"/>
    </row>
    <row r="46" spans="1:11">
      <c r="A46" s="70" t="s">
        <v>68</v>
      </c>
      <c r="B46" s="70" t="s">
        <v>69</v>
      </c>
      <c r="G46" s="53" t="s">
        <v>71</v>
      </c>
      <c r="I46" s="53"/>
    </row>
    <row r="47" spans="1:11" ht="15" customHeight="1">
      <c r="A47" s="73" t="s">
        <v>60</v>
      </c>
      <c r="B47" s="73" t="s">
        <v>70</v>
      </c>
      <c r="C47" s="62"/>
      <c r="D47" s="62"/>
      <c r="E47" s="51"/>
      <c r="F47" s="62"/>
      <c r="G47" s="64" t="s">
        <v>72</v>
      </c>
      <c r="H47" s="63"/>
      <c r="I47" s="64"/>
      <c r="J47" s="65"/>
      <c r="K47" s="65"/>
    </row>
    <row r="48" spans="1:11">
      <c r="A48" s="66" t="s">
        <v>0</v>
      </c>
      <c r="B48" s="67"/>
      <c r="C48" s="67"/>
      <c r="D48" s="67"/>
      <c r="E48" s="52"/>
      <c r="F48" s="67"/>
      <c r="G48" s="67"/>
      <c r="H48" s="68"/>
      <c r="I48" s="67"/>
    </row>
    <row r="49" spans="1:11">
      <c r="A49" s="66"/>
      <c r="B49" s="67"/>
      <c r="C49" s="67"/>
      <c r="D49" s="67"/>
      <c r="E49" s="52"/>
      <c r="F49" s="67"/>
      <c r="G49" s="67"/>
      <c r="H49" s="68"/>
      <c r="I49" s="67"/>
    </row>
    <row r="50" spans="1:11" ht="15.75" thickBot="1">
      <c r="A50" s="60"/>
      <c r="B50" s="60"/>
      <c r="C50" s="60"/>
      <c r="D50" s="60"/>
      <c r="E50" s="49"/>
      <c r="F50" s="60"/>
      <c r="G50" s="60"/>
      <c r="H50" s="60"/>
      <c r="I50" s="60"/>
      <c r="J50" s="61"/>
      <c r="K50" s="61"/>
    </row>
    <row r="51" spans="1:11">
      <c r="A51" s="61"/>
      <c r="B51" s="61"/>
      <c r="C51" s="61"/>
      <c r="D51" s="61"/>
      <c r="E51" s="50"/>
      <c r="F51" s="61"/>
      <c r="G51" s="61"/>
      <c r="H51" s="61"/>
      <c r="I51" s="61"/>
      <c r="J51" s="61"/>
      <c r="K51" s="61"/>
    </row>
    <row r="56" spans="1:11">
      <c r="A56" s="70" t="s">
        <v>0</v>
      </c>
    </row>
    <row r="57" spans="1:11">
      <c r="A57" s="70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2018-02-15T16:32:24Z</cp:lastPrinted>
  <dcterms:created xsi:type="dcterms:W3CDTF">2011-01-17T20:49:33Z</dcterms:created>
  <dcterms:modified xsi:type="dcterms:W3CDTF">2018-02-15T16:32:41Z</dcterms:modified>
</cp:coreProperties>
</file>