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/>
  </bookViews>
  <sheets>
    <sheet name="Balances" sheetId="1" r:id="rId1"/>
    <sheet name="Resultados" sheetId="2" r:id="rId2"/>
    <sheet name="firmas" sheetId="5" r:id="rId3"/>
  </sheets>
  <definedNames>
    <definedName name="_xlnm.Print_Area" localSheetId="0">Balances!$A$1:$I$61</definedName>
    <definedName name="_xlnm.Print_Area" localSheetId="1">Resultados!$A$1:$I$57</definedName>
  </definedNames>
  <calcPr calcId="145621"/>
</workbook>
</file>

<file path=xl/calcChain.xml><?xml version="1.0" encoding="utf-8"?>
<calcChain xmlns="http://schemas.openxmlformats.org/spreadsheetml/2006/main">
  <c r="I42" i="2" l="1"/>
  <c r="G24" i="1" l="1"/>
  <c r="I32" i="2" l="1"/>
  <c r="I25" i="2"/>
  <c r="I19" i="2"/>
  <c r="I27" i="2" s="1"/>
  <c r="I34" i="2" s="1"/>
  <c r="I38" i="2" s="1"/>
  <c r="I55" i="1"/>
  <c r="I50" i="1"/>
  <c r="I56" i="1" s="1"/>
  <c r="I49" i="1"/>
  <c r="I45" i="1"/>
  <c r="I41" i="1"/>
  <c r="I36" i="1"/>
  <c r="I24" i="1"/>
  <c r="I20" i="1"/>
  <c r="I28" i="1" l="1"/>
  <c r="G32" i="2" l="1"/>
  <c r="G25" i="2"/>
  <c r="G19" i="2"/>
  <c r="G55" i="1"/>
  <c r="G49" i="1"/>
  <c r="G45" i="1"/>
  <c r="G41" i="1"/>
  <c r="G36" i="1"/>
  <c r="G20" i="1"/>
  <c r="G27" i="2" l="1"/>
  <c r="G34" i="2" s="1"/>
  <c r="G38" i="2" s="1"/>
  <c r="G42" i="2" s="1"/>
  <c r="G28" i="1"/>
  <c r="G50" i="1"/>
  <c r="G56" i="1" s="1"/>
</calcChain>
</file>

<file path=xl/sharedStrings.xml><?xml version="1.0" encoding="utf-8"?>
<sst xmlns="http://schemas.openxmlformats.org/spreadsheetml/2006/main" count="114" uniqueCount="90">
  <si>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</si>
  <si>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</si>
  <si>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</si>
  <si>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</si>
  <si>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</si>
  <si>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</si>
  <si>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</si>
  <si>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</si>
  <si>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</si>
  <si>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</si>
  <si>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</si>
  <si>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</si>
  <si>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</si>
  <si>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</si>
  <si>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</si>
  <si>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</si>
  <si>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</si>
  <si>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</si>
  <si>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Nota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</si>
  <si>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</si>
  <si>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</si>
  <si>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</si>
  <si>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</si>
  <si>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</si>
  <si>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</si>
  <si>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</si>
  <si>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</si>
  <si>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</si>
  <si>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</si>
  <si>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</si>
  <si>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</si>
  <si>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</si>
  <si>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</si>
  <si>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</si>
  <si>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</si>
  <si>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</si>
  <si>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</si>
  <si>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</si>
  <si>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</si>
  <si>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</si>
  <si>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</si>
  <si>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</si>
  <si>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</si>
  <si>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</si>
  <si>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</si>
  <si>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</si>
  <si>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</si>
  <si>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</si>
  <si>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</si>
  <si>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</si>
  <si>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</si>
  <si>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</si>
  <si>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</si>
  <si>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</si>
  <si>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</si>
  <si>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</si>
  <si>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</si>
  <si>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14, 15, 16</t>
  </si>
  <si>
    <t>24, 29</t>
  </si>
  <si>
    <t>Sociedades deudoras por seguros y fianzas</t>
  </si>
  <si>
    <t>Bienes inmuebles, muebles y otros, neto de depreciación acumulada</t>
  </si>
  <si>
    <t>Sociedades acreedoras de seguros y fianzas</t>
  </si>
  <si>
    <t>Véanse notas que acompañan a los estados financieros.</t>
  </si>
  <si>
    <t>Bienes recibidos en pago (neto)</t>
  </si>
  <si>
    <t>Luís Alfredo Escalante</t>
  </si>
  <si>
    <t>Carlos León Imberton Déneke</t>
  </si>
  <si>
    <t>Presidente</t>
  </si>
  <si>
    <t>Vicepresidente</t>
  </si>
  <si>
    <t>José Roberto Rivera</t>
  </si>
  <si>
    <t>David Escobar Galindo</t>
  </si>
  <si>
    <t>Secretario</t>
  </si>
  <si>
    <t>Director Propietario</t>
  </si>
  <si>
    <t>Edwin Rivas Tosta</t>
  </si>
  <si>
    <t>José Ricardo Ruiz</t>
  </si>
  <si>
    <t>Director Suplente</t>
  </si>
  <si>
    <t>José Ricardo Palomo Déneke</t>
  </si>
  <si>
    <t xml:space="preserve"> Aldo Miranda</t>
  </si>
  <si>
    <t>Raúl Antonio Guevara</t>
  </si>
  <si>
    <t>Ricardo Pérez Zarceño</t>
  </si>
  <si>
    <t xml:space="preserve">Gerente Administrativo Financiero </t>
  </si>
  <si>
    <t xml:space="preserve">Contador General </t>
  </si>
  <si>
    <t>Siniestros y gastos recuperados por reaseguros y reafianzamientos cedidos</t>
  </si>
  <si>
    <t>Reservas de  Saneamiento</t>
  </si>
  <si>
    <t>2015</t>
  </si>
  <si>
    <t>Al 31 de diciembre de 2016 y 2015</t>
  </si>
  <si>
    <t>2016</t>
  </si>
  <si>
    <t>Por los años terminados el 31 de diciembre de 2016 y 2015</t>
  </si>
  <si>
    <t>Diversos, neto de reservas de saneamiento de US$8.4 (US$5.8 en 2015)</t>
  </si>
  <si>
    <t xml:space="preserve"> de US$1,679.5 (US$1,452.7 en 2015)</t>
  </si>
  <si>
    <t>Contribucion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</si>
</sst>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3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70" fontId="8" fillId="0" borderId="0" xfId="5" applyNumberFormat="1" applyFont="1"/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170" fontId="8" fillId="0" borderId="0" xfId="5" applyNumberFormat="1" applyFont="1" applyAlignment="1"/>
    <xf numFmtId="0" fontId="8" fillId="0" borderId="0" xfId="1" applyFont="1"/>
    <xf numFmtId="170" fontId="8" fillId="0" borderId="0" xfId="5" applyNumberFormat="1" applyFont="1" applyBorder="1" applyAlignment="1"/>
    <xf numFmtId="168" fontId="8" fillId="0" borderId="0" xfId="2" applyFont="1" applyAlignment="1">
      <alignment horizontal="left" vertical="top" indent="1"/>
    </xf>
    <xf numFmtId="170" fontId="8" fillId="0" borderId="3" xfId="5" applyNumberFormat="1" applyFont="1" applyBorder="1"/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1" applyNumberFormat="1" applyFont="1"/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170" fontId="8" fillId="0" borderId="0" xfId="8" applyNumberFormat="1" applyFont="1" applyBorder="1" applyAlignment="1">
      <alignment horizontal="right"/>
    </xf>
    <xf numFmtId="0" fontId="6" fillId="0" borderId="0" xfId="0" applyFont="1" applyProtection="1"/>
    <xf numFmtId="170" fontId="8" fillId="0" borderId="0" xfId="3" applyNumberFormat="1" applyFont="1" applyBorder="1" applyAlignment="1">
      <alignment horizontal="right"/>
    </xf>
    <xf numFmtId="170" fontId="8" fillId="0" borderId="3" xfId="3" applyNumberFormat="1" applyFont="1" applyBorder="1" applyAlignment="1">
      <alignment horizontal="right"/>
    </xf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170" fontId="8" fillId="0" borderId="4" xfId="0" applyNumberFormat="1" applyFont="1" applyBorder="1"/>
    <xf numFmtId="170" fontId="8" fillId="0" borderId="0" xfId="0" applyNumberFormat="1" applyFont="1"/>
    <xf numFmtId="0" fontId="8" fillId="0" borderId="0" xfId="0" applyFont="1" applyAlignment="1" applyProtection="1">
      <alignment horizontal="left"/>
    </xf>
    <xf numFmtId="170" fontId="8" fillId="0" borderId="6" xfId="3" applyNumberFormat="1" applyFont="1" applyBorder="1" applyAlignment="1">
      <alignment horizontal="righ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3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/>
    <xf numFmtId="0" fontId="14" fillId="0" borderId="0" xfId="0" applyFont="1"/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0" applyNumberFormat="1" applyFont="1" applyBorder="1"/>
    <xf numFmtId="170" fontId="8" fillId="0" borderId="0" xfId="13" applyNumberFormat="1" applyFont="1" applyProtection="1"/>
    <xf numFmtId="170" fontId="8" fillId="0" borderId="3" xfId="13" applyNumberFormat="1" applyFont="1" applyBorder="1" applyAlignment="1" applyProtection="1"/>
    <xf numFmtId="170" fontId="8" fillId="0" borderId="4" xfId="3" applyNumberFormat="1" applyFont="1" applyBorder="1" applyAlignment="1">
      <alignment horizontal="right"/>
    </xf>
  </cellXfs>
  <cellStyles count="42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7" xfId="1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GridLines="0" tabSelected="1" zoomScale="115" zoomScaleNormal="115" workbookViewId="0"/>
  </sheetViews>
  <sheetFormatPr baseColWidth="10" defaultColWidth="11.42578125" defaultRowHeight="15"/>
  <cols>
    <col min="1" max="1" width="64" style="78" customWidth="1"/>
    <col min="2" max="2" width="4.85546875" style="78" customWidth="1"/>
    <col min="3" max="3" width="3.28515625" style="78" customWidth="1"/>
    <col min="4" max="4" width="3" style="78" customWidth="1"/>
    <col min="5" max="5" width="6" style="78" customWidth="1"/>
    <col min="6" max="6" width="1.85546875" style="78" customWidth="1"/>
    <col min="7" max="7" width="11.42578125" style="78" customWidth="1"/>
    <col min="8" max="8" width="2.140625" style="78" customWidth="1"/>
    <col min="9" max="16384" width="11.42578125" style="78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19</v>
      </c>
      <c r="B4" s="1"/>
      <c r="C4" s="1"/>
      <c r="D4" s="1"/>
      <c r="E4" s="7"/>
      <c r="F4" s="7"/>
      <c r="G4" s="7"/>
      <c r="H4" s="7"/>
      <c r="I4" s="7"/>
    </row>
    <row r="5" spans="1:18" ht="10.5" customHeight="1">
      <c r="A5" s="2"/>
      <c r="B5" s="2"/>
      <c r="C5" s="2"/>
      <c r="D5" s="2"/>
      <c r="E5" s="7"/>
      <c r="F5" s="7"/>
      <c r="G5" s="7"/>
      <c r="H5" s="7"/>
      <c r="I5" s="7"/>
    </row>
    <row r="6" spans="1:18">
      <c r="A6" s="3" t="s">
        <v>84</v>
      </c>
      <c r="B6" s="3"/>
      <c r="C6" s="3"/>
      <c r="D6" s="3"/>
      <c r="E6" s="2"/>
      <c r="F6" s="2"/>
      <c r="G6" s="2"/>
      <c r="H6" s="2"/>
      <c r="I6" s="2"/>
    </row>
    <row r="7" spans="1:18" ht="10.5" customHeight="1">
      <c r="A7" s="2"/>
      <c r="B7" s="2"/>
      <c r="C7" s="2"/>
      <c r="D7" s="2"/>
      <c r="E7" s="7"/>
      <c r="F7" s="7"/>
      <c r="G7" s="7"/>
      <c r="H7" s="7"/>
      <c r="I7" s="7"/>
    </row>
    <row r="8" spans="1:18">
      <c r="A8" s="2" t="s">
        <v>20</v>
      </c>
      <c r="B8" s="2"/>
      <c r="C8" s="2"/>
      <c r="D8" s="2"/>
      <c r="E8" s="2"/>
      <c r="F8" s="2"/>
      <c r="G8" s="2"/>
      <c r="H8" s="2"/>
      <c r="I8" s="2"/>
    </row>
    <row r="9" spans="1:18" ht="15.75" thickBot="1">
      <c r="A9" s="68"/>
      <c r="B9" s="68"/>
      <c r="C9" s="68"/>
      <c r="D9" s="68"/>
      <c r="E9" s="68"/>
      <c r="F9" s="68"/>
      <c r="G9" s="68"/>
      <c r="H9" s="68"/>
      <c r="I9" s="68"/>
    </row>
    <row r="10" spans="1:18">
      <c r="A10" s="69"/>
      <c r="B10" s="69"/>
      <c r="C10" s="69"/>
      <c r="D10" s="69"/>
      <c r="E10" s="69"/>
      <c r="F10" s="69"/>
      <c r="G10" s="69"/>
      <c r="H10" s="69"/>
      <c r="I10" s="69"/>
    </row>
    <row r="11" spans="1:18">
      <c r="A11" s="4"/>
      <c r="B11" s="4"/>
      <c r="C11" s="4"/>
      <c r="D11" s="4"/>
      <c r="E11" s="5" t="s">
        <v>18</v>
      </c>
      <c r="F11" s="6"/>
      <c r="G11" s="6" t="s">
        <v>85</v>
      </c>
      <c r="H11" s="6"/>
      <c r="I11" s="6" t="s">
        <v>83</v>
      </c>
    </row>
    <row r="12" spans="1:18">
      <c r="A12" s="35" t="s">
        <v>21</v>
      </c>
      <c r="B12" s="8"/>
      <c r="C12" s="8"/>
      <c r="D12" s="8"/>
      <c r="E12" s="9"/>
      <c r="F12" s="10" t="s">
        <v>0</v>
      </c>
      <c r="G12" s="11"/>
      <c r="H12" s="11"/>
      <c r="I12" s="11"/>
    </row>
    <row r="13" spans="1:18">
      <c r="A13" s="12" t="s">
        <v>22</v>
      </c>
      <c r="B13" s="12"/>
      <c r="C13" s="12"/>
      <c r="D13" s="12"/>
      <c r="E13" s="13"/>
      <c r="F13" s="12"/>
      <c r="G13" s="14" t="s">
        <v>1</v>
      </c>
      <c r="H13" s="12"/>
      <c r="I13" s="14" t="s">
        <v>1</v>
      </c>
    </row>
    <row r="14" spans="1:18">
      <c r="A14" s="15" t="s">
        <v>23</v>
      </c>
      <c r="B14" s="15"/>
      <c r="C14" s="15"/>
      <c r="D14" s="15"/>
      <c r="E14" s="60">
        <v>3</v>
      </c>
      <c r="F14" s="12"/>
      <c r="G14" s="16">
        <v>3976.5</v>
      </c>
      <c r="H14" s="16"/>
      <c r="I14" s="16">
        <v>4253.3</v>
      </c>
    </row>
    <row r="15" spans="1:18">
      <c r="A15" s="15" t="s">
        <v>2</v>
      </c>
      <c r="B15" s="15"/>
      <c r="C15" s="15"/>
      <c r="D15" s="15"/>
      <c r="E15" s="60">
        <v>3</v>
      </c>
      <c r="F15" s="12"/>
      <c r="G15" s="16">
        <v>0</v>
      </c>
      <c r="H15" s="16"/>
      <c r="I15" s="16">
        <v>0.3</v>
      </c>
      <c r="L15" s="78" t="s">
        <v>0</v>
      </c>
    </row>
    <row r="16" spans="1:18">
      <c r="A16" s="15" t="s">
        <v>24</v>
      </c>
      <c r="B16" s="15"/>
      <c r="C16" s="15"/>
      <c r="D16" s="15"/>
      <c r="E16" s="60">
        <v>6</v>
      </c>
      <c r="F16" s="12"/>
      <c r="G16" s="16">
        <v>27945.9</v>
      </c>
      <c r="H16" s="16"/>
      <c r="I16" s="16">
        <v>26772.2</v>
      </c>
      <c r="J16" s="64" t="s">
        <v>0</v>
      </c>
      <c r="K16" s="64"/>
      <c r="L16" s="64"/>
      <c r="M16" s="64"/>
      <c r="N16" s="64"/>
      <c r="O16" s="64"/>
      <c r="P16" s="64"/>
      <c r="Q16" s="64"/>
      <c r="R16" s="64"/>
    </row>
    <row r="17" spans="1:13">
      <c r="A17" s="15" t="s">
        <v>51</v>
      </c>
      <c r="B17" s="15"/>
      <c r="C17" s="15"/>
      <c r="D17" s="15"/>
      <c r="E17" s="60">
        <v>7</v>
      </c>
      <c r="F17" s="12"/>
      <c r="G17" s="16">
        <v>3906.1</v>
      </c>
      <c r="H17" s="16"/>
      <c r="I17" s="16">
        <v>4122.6000000000004</v>
      </c>
      <c r="K17" s="78" t="s">
        <v>0</v>
      </c>
    </row>
    <row r="18" spans="1:13">
      <c r="A18" s="15" t="s">
        <v>3</v>
      </c>
      <c r="B18" s="15"/>
      <c r="C18" s="15"/>
      <c r="D18" s="15"/>
      <c r="E18" s="60">
        <v>9</v>
      </c>
      <c r="F18" s="12"/>
      <c r="G18" s="16">
        <v>25480.9</v>
      </c>
      <c r="H18" s="16"/>
      <c r="I18" s="16">
        <v>25867.3</v>
      </c>
    </row>
    <row r="19" spans="1:13">
      <c r="A19" s="15" t="s">
        <v>59</v>
      </c>
      <c r="B19" s="15"/>
      <c r="C19" s="15"/>
      <c r="D19" s="15"/>
      <c r="E19" s="60">
        <v>10</v>
      </c>
      <c r="F19" s="12"/>
      <c r="G19" s="16">
        <v>2335.4</v>
      </c>
      <c r="H19" s="16"/>
      <c r="I19" s="16">
        <v>1640.4</v>
      </c>
    </row>
    <row r="20" spans="1:13">
      <c r="A20" s="17"/>
      <c r="B20" s="17"/>
      <c r="C20" s="17"/>
      <c r="D20" s="17"/>
      <c r="E20" s="60"/>
      <c r="F20" s="18"/>
      <c r="G20" s="19">
        <f>SUM(G14:G19)</f>
        <v>63644.800000000003</v>
      </c>
      <c r="H20" s="20"/>
      <c r="I20" s="19">
        <f>SUM(I14:I19)</f>
        <v>62656.1</v>
      </c>
    </row>
    <row r="21" spans="1:13">
      <c r="A21" s="12" t="s">
        <v>25</v>
      </c>
      <c r="B21" s="12"/>
      <c r="C21" s="12"/>
      <c r="D21" s="12"/>
      <c r="E21" s="60"/>
      <c r="F21" s="21"/>
      <c r="G21" s="81" t="s">
        <v>0</v>
      </c>
      <c r="H21" s="22"/>
      <c r="I21" s="81" t="s">
        <v>0</v>
      </c>
    </row>
    <row r="22" spans="1:13" hidden="1">
      <c r="A22" s="23" t="s">
        <v>63</v>
      </c>
      <c r="B22" s="12"/>
      <c r="C22" s="12"/>
      <c r="D22" s="12"/>
      <c r="E22" s="60">
        <v>13</v>
      </c>
      <c r="F22" s="21"/>
      <c r="G22" s="81">
        <v>0</v>
      </c>
      <c r="H22" s="22"/>
      <c r="I22" s="81">
        <v>0</v>
      </c>
    </row>
    <row r="23" spans="1:13">
      <c r="A23" s="23" t="s">
        <v>87</v>
      </c>
      <c r="B23" s="23"/>
      <c r="C23" s="23"/>
      <c r="D23" s="23"/>
      <c r="E23" s="60">
        <v>8</v>
      </c>
      <c r="F23" s="21"/>
      <c r="G23" s="82">
        <v>4032.7</v>
      </c>
      <c r="H23" s="22"/>
      <c r="I23" s="82">
        <v>3756</v>
      </c>
    </row>
    <row r="24" spans="1:13">
      <c r="A24" s="15"/>
      <c r="B24" s="15"/>
      <c r="C24" s="15"/>
      <c r="D24" s="15"/>
      <c r="E24" s="60"/>
      <c r="F24" s="21"/>
      <c r="G24" s="25">
        <f>SUM(G22:G23)</f>
        <v>4032.7</v>
      </c>
      <c r="H24" s="22"/>
      <c r="I24" s="25">
        <f>SUM(I22:I23)</f>
        <v>3756</v>
      </c>
    </row>
    <row r="25" spans="1:13">
      <c r="A25" s="12" t="s">
        <v>34</v>
      </c>
      <c r="B25" s="12"/>
      <c r="C25" s="12"/>
      <c r="D25" s="12"/>
      <c r="E25" s="60"/>
      <c r="F25" s="21"/>
      <c r="G25" s="25"/>
      <c r="H25" s="22"/>
      <c r="I25" s="25"/>
    </row>
    <row r="26" spans="1:13" ht="15" customHeight="1">
      <c r="A26" s="51" t="s">
        <v>60</v>
      </c>
      <c r="B26" s="12"/>
      <c r="C26" s="12"/>
      <c r="D26" s="12"/>
      <c r="E26" s="60"/>
      <c r="F26" s="21"/>
      <c r="G26" s="25"/>
      <c r="H26" s="22"/>
      <c r="I26" s="25"/>
    </row>
    <row r="27" spans="1:13">
      <c r="A27" s="51" t="s">
        <v>88</v>
      </c>
      <c r="B27" s="23"/>
      <c r="C27" s="23"/>
      <c r="D27" s="23"/>
      <c r="E27" s="60">
        <v>12</v>
      </c>
      <c r="F27" s="21"/>
      <c r="G27" s="24">
        <v>4635.1000000000004</v>
      </c>
      <c r="H27" s="22"/>
      <c r="I27" s="24">
        <v>4729.2</v>
      </c>
    </row>
    <row r="28" spans="1:13" ht="21" customHeight="1" thickBot="1">
      <c r="A28" s="70" t="s">
        <v>26</v>
      </c>
      <c r="B28" s="70"/>
      <c r="C28" s="70"/>
      <c r="D28" s="70"/>
      <c r="E28" s="60"/>
      <c r="F28" s="71"/>
      <c r="G28" s="26">
        <f>G20+G24+G27</f>
        <v>72312.600000000006</v>
      </c>
      <c r="H28" s="20"/>
      <c r="I28" s="26">
        <f>I20+I24+I27</f>
        <v>71141.3</v>
      </c>
      <c r="M28" s="78" t="s">
        <v>0</v>
      </c>
    </row>
    <row r="29" spans="1:13" ht="15.75" thickTop="1">
      <c r="A29" s="12"/>
      <c r="B29" s="12"/>
      <c r="C29" s="12"/>
      <c r="D29" s="12"/>
      <c r="E29" s="60"/>
      <c r="F29" s="71"/>
      <c r="G29" s="25"/>
      <c r="H29" s="20"/>
      <c r="I29" s="25"/>
    </row>
    <row r="30" spans="1:13">
      <c r="A30" s="35" t="s">
        <v>27</v>
      </c>
      <c r="B30" s="8"/>
      <c r="C30" s="8"/>
      <c r="D30" s="8"/>
      <c r="E30" s="61"/>
      <c r="F30" s="27"/>
      <c r="G30" s="28"/>
      <c r="H30" s="29"/>
      <c r="I30" s="28"/>
    </row>
    <row r="31" spans="1:13">
      <c r="A31" s="71" t="s">
        <v>28</v>
      </c>
      <c r="B31" s="71"/>
      <c r="C31" s="71"/>
      <c r="D31" s="71"/>
      <c r="E31" s="62"/>
      <c r="F31" s="71"/>
      <c r="G31" s="28"/>
      <c r="H31" s="30"/>
      <c r="I31" s="28"/>
    </row>
    <row r="32" spans="1:13">
      <c r="A32" s="15" t="s">
        <v>4</v>
      </c>
      <c r="B32" s="15"/>
      <c r="C32" s="15"/>
      <c r="D32" s="15"/>
      <c r="E32" s="62" t="s">
        <v>57</v>
      </c>
      <c r="F32" s="71"/>
      <c r="G32" s="16">
        <v>1252.7</v>
      </c>
      <c r="H32" s="30"/>
      <c r="I32" s="16">
        <v>1145.5999999999999</v>
      </c>
      <c r="J32" s="52"/>
    </row>
    <row r="33" spans="1:9">
      <c r="A33" s="15" t="s">
        <v>5</v>
      </c>
      <c r="B33" s="15"/>
      <c r="C33" s="15"/>
      <c r="D33" s="15"/>
      <c r="E33" s="62">
        <v>19</v>
      </c>
      <c r="F33" s="71"/>
      <c r="G33" s="30">
        <v>559.6</v>
      </c>
      <c r="H33" s="30"/>
      <c r="I33" s="30">
        <v>773.9</v>
      </c>
    </row>
    <row r="34" spans="1:9">
      <c r="A34" s="15" t="s">
        <v>61</v>
      </c>
      <c r="B34" s="15"/>
      <c r="C34" s="15"/>
      <c r="D34" s="15"/>
      <c r="E34" s="62">
        <v>18</v>
      </c>
      <c r="F34" s="71"/>
      <c r="G34" s="30">
        <v>6563.8</v>
      </c>
      <c r="H34" s="30"/>
      <c r="I34" s="30">
        <v>8191.3</v>
      </c>
    </row>
    <row r="35" spans="1:9">
      <c r="A35" s="15" t="s">
        <v>6</v>
      </c>
      <c r="B35" s="15"/>
      <c r="C35" s="15"/>
      <c r="D35" s="15"/>
      <c r="E35" s="62">
        <v>20</v>
      </c>
      <c r="F35" s="71"/>
      <c r="G35" s="31">
        <v>3403.5</v>
      </c>
      <c r="H35" s="73"/>
      <c r="I35" s="31">
        <v>3444.3</v>
      </c>
    </row>
    <row r="36" spans="1:9">
      <c r="A36" s="15"/>
      <c r="B36" s="15"/>
      <c r="C36" s="15"/>
      <c r="D36" s="15"/>
      <c r="E36" s="62"/>
      <c r="F36" s="71"/>
      <c r="G36" s="36">
        <f>SUM(G32:G35)</f>
        <v>11779.6</v>
      </c>
      <c r="H36" s="30"/>
      <c r="I36" s="36">
        <f>SUM(I32:I35)</f>
        <v>13555.099999999999</v>
      </c>
    </row>
    <row r="37" spans="1:9">
      <c r="A37" s="71" t="s">
        <v>35</v>
      </c>
      <c r="B37" s="71"/>
      <c r="C37" s="71"/>
      <c r="D37" s="71"/>
      <c r="E37" s="62"/>
      <c r="F37" s="71"/>
      <c r="G37" s="30"/>
      <c r="H37" s="30"/>
      <c r="I37" s="30"/>
    </row>
    <row r="38" spans="1:9">
      <c r="A38" s="15" t="s">
        <v>7</v>
      </c>
      <c r="B38" s="15"/>
      <c r="C38" s="15"/>
      <c r="D38" s="15"/>
      <c r="E38" s="63"/>
      <c r="F38" s="71"/>
      <c r="G38" s="30">
        <v>4976.1000000000004</v>
      </c>
      <c r="H38" s="30"/>
      <c r="I38" s="30">
        <v>5112.2</v>
      </c>
    </row>
    <row r="39" spans="1:9">
      <c r="A39" s="15" t="s">
        <v>8</v>
      </c>
      <c r="B39" s="15"/>
      <c r="C39" s="15"/>
      <c r="D39" s="15"/>
      <c r="E39" s="62"/>
      <c r="F39" s="71"/>
      <c r="G39" s="30">
        <v>70.400000000000006</v>
      </c>
      <c r="H39" s="30"/>
      <c r="I39" s="30">
        <v>67</v>
      </c>
    </row>
    <row r="40" spans="1:9">
      <c r="A40" s="15" t="s">
        <v>9</v>
      </c>
      <c r="B40" s="15"/>
      <c r="C40" s="15"/>
      <c r="D40" s="15"/>
      <c r="E40" s="62"/>
      <c r="F40" s="71"/>
      <c r="G40" s="31">
        <v>1446.9</v>
      </c>
      <c r="H40" s="30"/>
      <c r="I40" s="31">
        <v>1831.3</v>
      </c>
    </row>
    <row r="41" spans="1:9">
      <c r="A41" s="15"/>
      <c r="B41" s="15"/>
      <c r="C41" s="15"/>
      <c r="D41" s="15"/>
      <c r="E41" s="62"/>
      <c r="F41" s="71"/>
      <c r="G41" s="30">
        <f>SUM(G38:G40)</f>
        <v>6493.4</v>
      </c>
      <c r="H41" s="30"/>
      <c r="I41" s="30">
        <f>SUM(I38:I40)</f>
        <v>7010.5</v>
      </c>
    </row>
    <row r="42" spans="1:9">
      <c r="A42" s="71" t="s">
        <v>29</v>
      </c>
      <c r="B42" s="71"/>
      <c r="C42" s="71"/>
      <c r="D42" s="71"/>
      <c r="E42" s="62"/>
      <c r="F42" s="71"/>
      <c r="G42" s="30"/>
      <c r="H42" s="30"/>
      <c r="I42" s="30"/>
    </row>
    <row r="43" spans="1:9">
      <c r="A43" s="15" t="s">
        <v>10</v>
      </c>
      <c r="B43" s="15"/>
      <c r="C43" s="15"/>
      <c r="D43" s="15"/>
      <c r="E43" s="62">
        <v>17</v>
      </c>
      <c r="F43" s="71"/>
      <c r="G43" s="30">
        <v>1747.5</v>
      </c>
      <c r="H43" s="30"/>
      <c r="I43" s="30">
        <v>1954</v>
      </c>
    </row>
    <row r="44" spans="1:9">
      <c r="A44" s="15" t="s">
        <v>11</v>
      </c>
      <c r="B44" s="15"/>
      <c r="C44" s="15"/>
      <c r="D44" s="15"/>
      <c r="E44" s="62">
        <v>17</v>
      </c>
      <c r="F44" s="71"/>
      <c r="G44" s="31">
        <v>16995.2</v>
      </c>
      <c r="H44" s="30"/>
      <c r="I44" s="31">
        <v>15715.8</v>
      </c>
    </row>
    <row r="45" spans="1:9">
      <c r="A45" s="15"/>
      <c r="B45" s="15"/>
      <c r="C45" s="15"/>
      <c r="D45" s="15"/>
      <c r="E45" s="62"/>
      <c r="F45" s="71"/>
      <c r="G45" s="30">
        <f>SUM(G43:G44)</f>
        <v>18742.7</v>
      </c>
      <c r="H45" s="30"/>
      <c r="I45" s="30">
        <f>SUM(I43:I44)</f>
        <v>17669.8</v>
      </c>
    </row>
    <row r="46" spans="1:9">
      <c r="A46" s="32" t="s">
        <v>30</v>
      </c>
      <c r="B46" s="32"/>
      <c r="C46" s="32"/>
      <c r="D46" s="32"/>
      <c r="E46" s="62"/>
      <c r="F46" s="71"/>
      <c r="G46" s="30"/>
      <c r="H46" s="30"/>
      <c r="I46" s="30"/>
    </row>
    <row r="47" spans="1:9">
      <c r="A47" s="15" t="s">
        <v>12</v>
      </c>
      <c r="B47" s="15"/>
      <c r="C47" s="15"/>
      <c r="D47" s="15"/>
      <c r="E47" s="62"/>
      <c r="F47" s="71"/>
      <c r="G47" s="30">
        <v>3918.6</v>
      </c>
      <c r="H47" s="30"/>
      <c r="I47" s="30">
        <v>3353.2</v>
      </c>
    </row>
    <row r="48" spans="1:9">
      <c r="A48" s="15" t="s">
        <v>13</v>
      </c>
      <c r="B48" s="15"/>
      <c r="C48" s="15"/>
      <c r="D48" s="15"/>
      <c r="E48" s="62"/>
      <c r="F48" s="71"/>
      <c r="G48" s="31">
        <v>1353.8</v>
      </c>
      <c r="H48" s="30"/>
      <c r="I48" s="31">
        <v>1238.0999999999999</v>
      </c>
    </row>
    <row r="49" spans="1:9" ht="17.25" customHeight="1">
      <c r="A49" s="21"/>
      <c r="B49" s="21"/>
      <c r="C49" s="21"/>
      <c r="D49" s="21"/>
      <c r="E49" s="62"/>
      <c r="F49" s="71"/>
      <c r="G49" s="33">
        <f>SUM(G47:G48)</f>
        <v>5272.4</v>
      </c>
      <c r="H49" s="30"/>
      <c r="I49" s="33">
        <f>SUM(I47:I48)</f>
        <v>4591.2999999999993</v>
      </c>
    </row>
    <row r="50" spans="1:9" ht="19.5" customHeight="1">
      <c r="A50" s="8" t="s">
        <v>31</v>
      </c>
      <c r="B50" s="32"/>
      <c r="C50" s="32"/>
      <c r="D50" s="32"/>
      <c r="E50" s="62"/>
      <c r="F50" s="71"/>
      <c r="G50" s="31">
        <f>G36+G41+G45+G49</f>
        <v>42288.1</v>
      </c>
      <c r="H50" s="30"/>
      <c r="I50" s="31">
        <f>I36+I41+I45+I49</f>
        <v>42826.7</v>
      </c>
    </row>
    <row r="51" spans="1:9">
      <c r="A51" s="32"/>
      <c r="B51" s="32"/>
      <c r="C51" s="32"/>
      <c r="D51" s="32"/>
      <c r="E51" s="62"/>
      <c r="F51" s="71"/>
      <c r="G51" s="73"/>
      <c r="H51" s="30"/>
      <c r="I51" s="73"/>
    </row>
    <row r="52" spans="1:9">
      <c r="A52" s="71" t="s">
        <v>32</v>
      </c>
      <c r="B52" s="71"/>
      <c r="C52" s="71"/>
      <c r="D52" s="71"/>
      <c r="E52" s="62"/>
      <c r="F52" s="71"/>
      <c r="G52" s="30"/>
      <c r="H52" s="30"/>
      <c r="I52" s="30"/>
    </row>
    <row r="53" spans="1:9">
      <c r="A53" s="15" t="s">
        <v>14</v>
      </c>
      <c r="B53" s="15"/>
      <c r="C53" s="15"/>
      <c r="D53" s="15"/>
      <c r="E53" s="62"/>
      <c r="F53" s="71"/>
      <c r="G53" s="30">
        <v>13000</v>
      </c>
      <c r="H53" s="30"/>
      <c r="I53" s="30">
        <v>13000</v>
      </c>
    </row>
    <row r="54" spans="1:9" ht="15.75" customHeight="1">
      <c r="A54" s="23" t="s">
        <v>15</v>
      </c>
      <c r="B54" s="34"/>
      <c r="C54" s="34"/>
      <c r="D54" s="34"/>
      <c r="E54" s="62" t="s">
        <v>58</v>
      </c>
      <c r="F54" s="71"/>
      <c r="G54" s="31">
        <v>17024.5</v>
      </c>
      <c r="H54" s="30"/>
      <c r="I54" s="31">
        <v>15314.6</v>
      </c>
    </row>
    <row r="55" spans="1:9" ht="18" customHeight="1">
      <c r="A55" s="21"/>
      <c r="B55" s="21"/>
      <c r="C55" s="21"/>
      <c r="D55" s="21"/>
      <c r="E55" s="62"/>
      <c r="F55" s="71"/>
      <c r="G55" s="30">
        <f>SUM(G53:G54)</f>
        <v>30024.5</v>
      </c>
      <c r="H55" s="30"/>
      <c r="I55" s="30">
        <f>SUM(I53:I54)</f>
        <v>28314.6</v>
      </c>
    </row>
    <row r="56" spans="1:9" ht="19.5" customHeight="1" thickBot="1">
      <c r="A56" s="70" t="s">
        <v>33</v>
      </c>
      <c r="B56" s="70"/>
      <c r="C56" s="70"/>
      <c r="D56" s="70"/>
      <c r="E56" s="62"/>
      <c r="F56" s="71"/>
      <c r="G56" s="26">
        <f>G50+G55</f>
        <v>72312.600000000006</v>
      </c>
      <c r="H56" s="30"/>
      <c r="I56" s="26">
        <f>I50+I55</f>
        <v>71141.299999999988</v>
      </c>
    </row>
    <row r="57" spans="1:9" ht="15.75" thickTop="1">
      <c r="A57" s="70"/>
      <c r="B57" s="70"/>
      <c r="C57" s="70"/>
      <c r="D57" s="70"/>
      <c r="E57" s="72"/>
      <c r="F57" s="71"/>
      <c r="G57" s="25"/>
      <c r="H57" s="30"/>
      <c r="I57" s="25"/>
    </row>
    <row r="58" spans="1:9" ht="6" customHeight="1">
      <c r="A58" s="70"/>
      <c r="B58" s="70"/>
      <c r="C58" s="70"/>
      <c r="D58" s="70"/>
      <c r="E58" s="72"/>
      <c r="F58" s="71"/>
      <c r="G58" s="25"/>
      <c r="H58" s="30"/>
      <c r="I58" s="25"/>
    </row>
    <row r="59" spans="1:9">
      <c r="A59" s="74" t="s">
        <v>62</v>
      </c>
      <c r="B59" s="75"/>
      <c r="C59" s="75"/>
      <c r="D59" s="75"/>
      <c r="E59" s="75"/>
      <c r="F59" s="76"/>
    </row>
    <row r="60" spans="1:9" ht="15" customHeight="1">
      <c r="A60" s="74"/>
      <c r="B60" s="75"/>
      <c r="C60" s="75"/>
      <c r="D60" s="75"/>
      <c r="E60" s="75"/>
      <c r="F60" s="76"/>
    </row>
    <row r="61" spans="1:9" ht="15.75" thickBot="1">
      <c r="A61" s="68"/>
      <c r="B61" s="68"/>
      <c r="C61" s="68"/>
      <c r="D61" s="68"/>
      <c r="E61" s="68"/>
      <c r="F61" s="68"/>
      <c r="G61" s="68"/>
      <c r="H61" s="68"/>
      <c r="I61" s="68"/>
    </row>
    <row r="62" spans="1:9">
      <c r="A62" s="69"/>
      <c r="B62" s="69"/>
      <c r="C62" s="69"/>
      <c r="D62" s="69"/>
      <c r="E62" s="69"/>
      <c r="F62" s="69"/>
      <c r="G62" s="69"/>
      <c r="H62" s="69"/>
      <c r="I62" s="69"/>
    </row>
    <row r="64" spans="1:9">
      <c r="G64" s="79" t="s">
        <v>0</v>
      </c>
      <c r="I64" s="79" t="s"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0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zoomScale="115" zoomScaleNormal="115" workbookViewId="0"/>
  </sheetViews>
  <sheetFormatPr baseColWidth="10" defaultColWidth="11.42578125" defaultRowHeight="15"/>
  <cols>
    <col min="1" max="1" width="40.28515625" style="78" customWidth="1"/>
    <col min="2" max="3" width="9.140625" style="78"/>
    <col min="4" max="4" width="4.42578125" style="78" customWidth="1"/>
    <col min="5" max="5" width="6.42578125" style="50" customWidth="1"/>
    <col min="6" max="6" width="1.5703125" style="78" customWidth="1"/>
    <col min="7" max="7" width="11.42578125" style="79" customWidth="1"/>
    <col min="8" max="8" width="3.42578125" style="79" customWidth="1"/>
    <col min="9" max="9" width="11.5703125" style="79" customWidth="1"/>
    <col min="10" max="12" width="11.42578125" style="77"/>
    <col min="13" max="16384" width="11.42578125" style="78"/>
  </cols>
  <sheetData>
    <row r="1" spans="1:11">
      <c r="A1" s="1" t="s">
        <v>16</v>
      </c>
      <c r="B1" s="1"/>
      <c r="C1" s="1"/>
      <c r="D1" s="1"/>
      <c r="E1" s="53"/>
      <c r="F1" s="1"/>
      <c r="G1" s="7"/>
      <c r="H1" s="7"/>
      <c r="I1" s="7"/>
      <c r="J1" s="48"/>
      <c r="K1" s="48"/>
    </row>
    <row r="2" spans="1:11">
      <c r="A2" s="2" t="s">
        <v>17</v>
      </c>
      <c r="B2" s="2"/>
      <c r="C2" s="2"/>
      <c r="D2" s="2"/>
      <c r="E2" s="54"/>
      <c r="F2" s="2"/>
      <c r="G2" s="7"/>
      <c r="H2" s="7"/>
      <c r="I2" s="7"/>
      <c r="J2" s="48"/>
      <c r="K2" s="48"/>
    </row>
    <row r="3" spans="1:11" ht="10.5" customHeight="1">
      <c r="A3" s="2"/>
      <c r="B3" s="2"/>
      <c r="C3" s="2"/>
      <c r="D3" s="2"/>
      <c r="E3" s="54"/>
      <c r="F3" s="2"/>
      <c r="G3" s="7"/>
      <c r="H3" s="7"/>
      <c r="I3" s="7"/>
      <c r="J3" s="48"/>
      <c r="K3" s="48"/>
    </row>
    <row r="4" spans="1:11">
      <c r="A4" s="1" t="s">
        <v>49</v>
      </c>
      <c r="B4" s="1"/>
      <c r="C4" s="1"/>
      <c r="D4" s="1"/>
      <c r="E4" s="53"/>
      <c r="F4" s="1"/>
      <c r="G4" s="7"/>
      <c r="H4" s="7"/>
      <c r="I4" s="7"/>
      <c r="J4" s="48"/>
      <c r="K4" s="48"/>
    </row>
    <row r="5" spans="1:11" ht="10.5" customHeight="1">
      <c r="A5" s="2"/>
      <c r="B5" s="2"/>
      <c r="C5" s="2"/>
      <c r="D5" s="2"/>
      <c r="E5" s="54"/>
      <c r="F5" s="2"/>
      <c r="G5" s="7"/>
      <c r="H5" s="7"/>
      <c r="I5" s="7"/>
      <c r="J5" s="48"/>
      <c r="K5" s="48"/>
    </row>
    <row r="6" spans="1:11">
      <c r="A6" s="3" t="s">
        <v>86</v>
      </c>
      <c r="B6" s="3"/>
      <c r="C6" s="3"/>
      <c r="D6" s="3"/>
      <c r="E6" s="54"/>
      <c r="F6" s="3"/>
      <c r="G6" s="2"/>
      <c r="H6" s="2"/>
      <c r="I6" s="2"/>
      <c r="J6" s="49"/>
      <c r="K6" s="49"/>
    </row>
    <row r="7" spans="1:11" ht="10.5" customHeight="1">
      <c r="A7" s="2"/>
      <c r="B7" s="2"/>
      <c r="C7" s="2"/>
      <c r="D7" s="2"/>
      <c r="E7" s="54"/>
      <c r="F7" s="2"/>
      <c r="G7" s="7"/>
      <c r="H7" s="7"/>
      <c r="I7" s="7"/>
      <c r="J7" s="48"/>
      <c r="K7" s="48"/>
    </row>
    <row r="8" spans="1:11">
      <c r="A8" s="2" t="s">
        <v>20</v>
      </c>
      <c r="B8" s="2"/>
      <c r="C8" s="2"/>
      <c r="D8" s="2"/>
      <c r="E8" s="54"/>
      <c r="F8" s="2"/>
      <c r="G8" s="2"/>
      <c r="H8" s="2"/>
      <c r="I8" s="2"/>
      <c r="J8" s="49"/>
      <c r="K8" s="49"/>
    </row>
    <row r="9" spans="1:11" ht="15.75" thickBot="1">
      <c r="A9" s="68"/>
      <c r="B9" s="68"/>
      <c r="C9" s="68"/>
      <c r="D9" s="68"/>
      <c r="E9" s="55"/>
      <c r="F9" s="68"/>
      <c r="G9" s="68"/>
      <c r="H9" s="68"/>
      <c r="I9" s="68"/>
      <c r="J9" s="69"/>
      <c r="K9" s="69"/>
    </row>
    <row r="10" spans="1:11">
      <c r="A10" s="69"/>
      <c r="B10" s="69"/>
      <c r="C10" s="69"/>
      <c r="D10" s="69"/>
      <c r="E10" s="56"/>
      <c r="F10" s="69"/>
      <c r="G10" s="69"/>
      <c r="H10" s="69"/>
      <c r="I10" s="69"/>
      <c r="J10" s="69"/>
      <c r="K10" s="69"/>
    </row>
    <row r="11" spans="1:11">
      <c r="A11" s="4"/>
      <c r="B11" s="4"/>
      <c r="C11" s="4"/>
      <c r="D11" s="4"/>
      <c r="E11" s="5" t="s">
        <v>18</v>
      </c>
      <c r="F11" s="4"/>
      <c r="G11" s="6" t="s">
        <v>85</v>
      </c>
      <c r="H11" s="6"/>
      <c r="I11" s="6" t="s">
        <v>83</v>
      </c>
    </row>
    <row r="12" spans="1:11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1">
      <c r="A13" s="41" t="s">
        <v>52</v>
      </c>
    </row>
    <row r="14" spans="1:11">
      <c r="A14" s="46" t="s">
        <v>36</v>
      </c>
      <c r="G14" s="38">
        <v>87651</v>
      </c>
      <c r="H14" s="16"/>
      <c r="I14" s="38">
        <v>84025</v>
      </c>
    </row>
    <row r="15" spans="1:11">
      <c r="A15" s="46" t="s">
        <v>37</v>
      </c>
      <c r="D15" s="64"/>
      <c r="E15" s="65"/>
      <c r="G15" s="38">
        <v>19710.2</v>
      </c>
      <c r="H15" s="30"/>
      <c r="I15" s="38">
        <v>20185</v>
      </c>
      <c r="K15" s="77" t="s">
        <v>0</v>
      </c>
    </row>
    <row r="16" spans="1:11" ht="16.5" customHeight="1">
      <c r="A16" s="47" t="s">
        <v>81</v>
      </c>
      <c r="D16" s="64"/>
      <c r="E16" s="65"/>
      <c r="G16" s="38">
        <v>11143.2</v>
      </c>
      <c r="H16" s="16"/>
      <c r="I16" s="38">
        <v>13987.1</v>
      </c>
    </row>
    <row r="17" spans="1:13">
      <c r="A17" s="46" t="s">
        <v>38</v>
      </c>
      <c r="D17" s="64"/>
      <c r="E17" s="65"/>
      <c r="G17" s="38">
        <v>9906.7999999999993</v>
      </c>
      <c r="H17" s="30"/>
      <c r="I17" s="38">
        <v>9668.2000000000007</v>
      </c>
    </row>
    <row r="18" spans="1:13">
      <c r="A18" s="46" t="s">
        <v>39</v>
      </c>
      <c r="D18" s="64"/>
      <c r="E18" s="65"/>
      <c r="G18" s="39">
        <v>2431.1999999999998</v>
      </c>
      <c r="H18" s="30"/>
      <c r="I18" s="39">
        <v>2226.1</v>
      </c>
    </row>
    <row r="19" spans="1:13">
      <c r="A19" s="40"/>
      <c r="D19" s="64"/>
      <c r="E19" s="65"/>
      <c r="G19" s="38">
        <f>SUM(G14:G18)</f>
        <v>130842.4</v>
      </c>
      <c r="H19" s="38"/>
      <c r="I19" s="38">
        <f>SUM(I14:I18)</f>
        <v>130091.40000000001</v>
      </c>
    </row>
    <row r="20" spans="1:13">
      <c r="A20" s="41" t="s">
        <v>53</v>
      </c>
      <c r="D20" s="64"/>
      <c r="E20" s="65"/>
      <c r="G20" s="25"/>
      <c r="H20" s="25"/>
      <c r="I20" s="25"/>
    </row>
    <row r="21" spans="1:13">
      <c r="A21" s="46" t="s">
        <v>40</v>
      </c>
      <c r="D21" s="64"/>
      <c r="E21" s="65"/>
      <c r="G21" s="38">
        <v>41503.300000000003</v>
      </c>
      <c r="H21" s="38"/>
      <c r="I21" s="38">
        <v>44444.800000000003</v>
      </c>
    </row>
    <row r="22" spans="1:13">
      <c r="A22" s="46" t="s">
        <v>41</v>
      </c>
      <c r="D22" s="64"/>
      <c r="E22" s="65"/>
      <c r="G22" s="38">
        <v>45948</v>
      </c>
      <c r="H22" s="38"/>
      <c r="I22" s="38">
        <v>44460.2</v>
      </c>
    </row>
    <row r="23" spans="1:13">
      <c r="A23" s="46" t="s">
        <v>42</v>
      </c>
      <c r="D23" s="64"/>
      <c r="E23" s="65"/>
      <c r="G23" s="38">
        <v>21472.5</v>
      </c>
      <c r="H23" s="38"/>
      <c r="I23" s="38">
        <v>20314.8</v>
      </c>
    </row>
    <row r="24" spans="1:13">
      <c r="A24" s="46" t="s">
        <v>55</v>
      </c>
      <c r="D24" s="64"/>
      <c r="E24" s="65"/>
      <c r="G24" s="39">
        <v>12432.6</v>
      </c>
      <c r="H24" s="38"/>
      <c r="I24" s="39">
        <v>12059.2</v>
      </c>
    </row>
    <row r="25" spans="1:13" ht="21" customHeight="1">
      <c r="A25" s="41"/>
      <c r="D25" s="64"/>
      <c r="E25" s="65"/>
      <c r="G25" s="83">
        <f>SUM(G21:G24)</f>
        <v>121356.40000000001</v>
      </c>
      <c r="H25" s="73"/>
      <c r="I25" s="83">
        <f>SUM(I21:I24)</f>
        <v>121279</v>
      </c>
      <c r="M25" s="78" t="s">
        <v>0</v>
      </c>
    </row>
    <row r="26" spans="1:13" ht="13.5" customHeight="1">
      <c r="A26" s="41" t="s">
        <v>82</v>
      </c>
      <c r="D26" s="64"/>
      <c r="E26" s="65"/>
      <c r="G26" s="38">
        <v>6.3</v>
      </c>
      <c r="H26" s="73"/>
      <c r="I26" s="38">
        <v>9.5</v>
      </c>
    </row>
    <row r="27" spans="1:13" ht="21" customHeight="1">
      <c r="A27" s="37" t="s">
        <v>43</v>
      </c>
      <c r="D27" s="64"/>
      <c r="E27" s="65"/>
      <c r="G27" s="39">
        <f>+G19-G25-G26</f>
        <v>9479.6999999999862</v>
      </c>
      <c r="H27" s="38"/>
      <c r="I27" s="39">
        <f>+I19-I25-I26</f>
        <v>8802.9000000000087</v>
      </c>
      <c r="L27" s="77" t="s">
        <v>0</v>
      </c>
    </row>
    <row r="28" spans="1:13">
      <c r="A28" s="37"/>
      <c r="D28" s="64"/>
      <c r="E28" s="65"/>
      <c r="G28" s="43"/>
      <c r="H28" s="43"/>
      <c r="I28" s="43"/>
    </row>
    <row r="29" spans="1:13">
      <c r="A29" s="41" t="s">
        <v>54</v>
      </c>
      <c r="D29" s="64"/>
      <c r="E29" s="65"/>
      <c r="G29" s="43"/>
      <c r="H29" s="43"/>
      <c r="I29" s="43"/>
    </row>
    <row r="30" spans="1:13">
      <c r="A30" s="46" t="s">
        <v>44</v>
      </c>
      <c r="D30" s="64"/>
      <c r="E30" s="65"/>
      <c r="G30" s="38">
        <v>288.7</v>
      </c>
      <c r="H30" s="38"/>
      <c r="I30" s="38">
        <v>267.5</v>
      </c>
    </row>
    <row r="31" spans="1:13">
      <c r="A31" s="46" t="s">
        <v>47</v>
      </c>
      <c r="D31" s="64"/>
      <c r="E31" s="65">
        <v>23</v>
      </c>
      <c r="G31" s="38">
        <v>5189.3</v>
      </c>
      <c r="H31" s="38"/>
      <c r="I31" s="38">
        <v>4897.3999999999996</v>
      </c>
    </row>
    <row r="32" spans="1:13" ht="18.75" customHeight="1">
      <c r="A32" s="44"/>
      <c r="D32" s="64"/>
      <c r="E32" s="65"/>
      <c r="G32" s="42">
        <f>SUM(G30:G31)</f>
        <v>5478</v>
      </c>
      <c r="H32" s="43"/>
      <c r="I32" s="42">
        <f>SUM(I30:I31)</f>
        <v>5164.8999999999996</v>
      </c>
    </row>
    <row r="33" spans="1:11">
      <c r="A33" s="44"/>
      <c r="D33" s="64"/>
      <c r="E33" s="65"/>
      <c r="G33" s="80"/>
      <c r="H33" s="43"/>
      <c r="I33" s="80"/>
    </row>
    <row r="34" spans="1:11">
      <c r="A34" s="37" t="s">
        <v>46</v>
      </c>
      <c r="D34" s="64"/>
      <c r="E34" s="65"/>
      <c r="G34" s="43">
        <f>+G27-G32</f>
        <v>4001.6999999999862</v>
      </c>
      <c r="H34" s="43"/>
      <c r="I34" s="43">
        <f>+I27-I32</f>
        <v>3638.0000000000091</v>
      </c>
    </row>
    <row r="35" spans="1:11">
      <c r="A35" s="37"/>
      <c r="D35" s="64"/>
      <c r="E35" s="65"/>
      <c r="G35" s="43"/>
      <c r="H35" s="43"/>
      <c r="I35" s="43"/>
    </row>
    <row r="36" spans="1:11">
      <c r="A36" s="41" t="s">
        <v>45</v>
      </c>
      <c r="D36" s="64"/>
      <c r="E36" s="65"/>
      <c r="G36" s="39">
        <v>891.2</v>
      </c>
      <c r="H36" s="43"/>
      <c r="I36" s="39">
        <v>614.5</v>
      </c>
    </row>
    <row r="37" spans="1:11" ht="10.5" customHeight="1">
      <c r="A37" s="37"/>
      <c r="D37" s="64"/>
      <c r="E37" s="65"/>
      <c r="G37" s="43"/>
      <c r="H37" s="43"/>
      <c r="I37" s="43"/>
    </row>
    <row r="38" spans="1:11">
      <c r="A38" s="37" t="s">
        <v>56</v>
      </c>
      <c r="D38" s="64"/>
      <c r="E38" s="65"/>
      <c r="G38" s="38">
        <f>SUM(G34:G36)</f>
        <v>4892.899999999986</v>
      </c>
      <c r="H38" s="38"/>
      <c r="I38" s="38">
        <f>SUM(I34:I36)</f>
        <v>4252.5000000000091</v>
      </c>
    </row>
    <row r="39" spans="1:11">
      <c r="A39" s="37"/>
      <c r="D39" s="64"/>
      <c r="E39" s="65"/>
      <c r="G39" s="43"/>
      <c r="H39" s="43"/>
      <c r="I39" s="43"/>
    </row>
    <row r="40" spans="1:11">
      <c r="A40" s="41" t="s">
        <v>48</v>
      </c>
      <c r="D40" s="64"/>
      <c r="E40" s="65">
        <v>25</v>
      </c>
      <c r="G40" s="80">
        <v>-1319.3</v>
      </c>
      <c r="H40" s="80"/>
      <c r="I40" s="80">
        <v>-1275.0999999999999</v>
      </c>
    </row>
    <row r="41" spans="1:11">
      <c r="A41" s="41" t="s">
        <v>89</v>
      </c>
      <c r="D41" s="64"/>
      <c r="E41" s="65"/>
      <c r="G41" s="80">
        <v>-173.8</v>
      </c>
      <c r="H41" s="43"/>
      <c r="I41" s="80">
        <v>-21.1</v>
      </c>
    </row>
    <row r="42" spans="1:11" ht="24.75" customHeight="1" thickBot="1">
      <c r="A42" s="37" t="s">
        <v>50</v>
      </c>
      <c r="D42" s="64"/>
      <c r="E42" s="65"/>
      <c r="G42" s="45">
        <f>SUM(G38:G41)</f>
        <v>3399.7999999999856</v>
      </c>
      <c r="H42" s="43"/>
      <c r="I42" s="45">
        <f>SUM(I38:I41)</f>
        <v>2956.3000000000093</v>
      </c>
    </row>
    <row r="43" spans="1:11" ht="15.75" thickTop="1"/>
    <row r="44" spans="1:11">
      <c r="G44" s="59"/>
      <c r="I44" s="59"/>
    </row>
    <row r="45" spans="1:11">
      <c r="G45" s="59"/>
      <c r="I45" s="59"/>
    </row>
    <row r="46" spans="1:11">
      <c r="G46" s="59"/>
      <c r="I46" s="59"/>
    </row>
    <row r="47" spans="1:11" ht="8.25" customHeight="1">
      <c r="A47" s="70"/>
      <c r="B47" s="70"/>
      <c r="C47" s="70"/>
      <c r="D47" s="70"/>
      <c r="E47" s="57"/>
      <c r="F47" s="70"/>
      <c r="G47" s="72"/>
      <c r="H47" s="71"/>
      <c r="I47" s="72"/>
      <c r="J47" s="73"/>
      <c r="K47" s="73"/>
    </row>
    <row r="48" spans="1:11">
      <c r="A48" s="74" t="s">
        <v>62</v>
      </c>
      <c r="B48" s="75"/>
      <c r="C48" s="75"/>
      <c r="D48" s="75"/>
      <c r="E48" s="58"/>
      <c r="F48" s="75"/>
      <c r="G48" s="75"/>
      <c r="H48" s="76"/>
      <c r="I48" s="75"/>
    </row>
    <row r="49" spans="1:11">
      <c r="A49" s="74"/>
      <c r="B49" s="75"/>
      <c r="C49" s="75"/>
      <c r="D49" s="75"/>
      <c r="E49" s="58"/>
      <c r="F49" s="75"/>
      <c r="G49" s="75"/>
      <c r="H49" s="76"/>
      <c r="I49" s="75"/>
    </row>
    <row r="50" spans="1:11">
      <c r="A50" s="74"/>
      <c r="B50" s="75"/>
      <c r="C50" s="75"/>
      <c r="D50" s="75"/>
      <c r="E50" s="58"/>
      <c r="F50" s="75"/>
      <c r="G50" s="75"/>
      <c r="H50" s="76"/>
      <c r="I50" s="75"/>
    </row>
    <row r="51" spans="1:11">
      <c r="A51" s="74"/>
      <c r="B51" s="75"/>
      <c r="C51" s="75"/>
      <c r="D51" s="75"/>
      <c r="E51" s="58"/>
      <c r="F51" s="75"/>
      <c r="G51" s="75"/>
      <c r="H51" s="76"/>
      <c r="I51" s="75"/>
    </row>
    <row r="52" spans="1:11">
      <c r="A52" s="74"/>
      <c r="B52" s="75"/>
      <c r="C52" s="75"/>
      <c r="D52" s="75"/>
      <c r="E52" s="58"/>
      <c r="F52" s="75"/>
      <c r="G52" s="75"/>
      <c r="H52" s="76"/>
      <c r="I52" s="75"/>
    </row>
    <row r="53" spans="1:11">
      <c r="A53" s="74"/>
      <c r="B53" s="75"/>
      <c r="C53" s="75"/>
      <c r="D53" s="75"/>
      <c r="E53" s="58"/>
      <c r="F53" s="75"/>
      <c r="G53" s="75"/>
      <c r="H53" s="76"/>
      <c r="I53" s="75"/>
    </row>
    <row r="54" spans="1:11" ht="8.25" customHeight="1">
      <c r="A54" s="74"/>
      <c r="B54" s="75"/>
      <c r="C54" s="75"/>
      <c r="D54" s="75"/>
      <c r="E54" s="58"/>
      <c r="F54" s="75"/>
      <c r="G54" s="75"/>
      <c r="H54" s="76"/>
      <c r="I54" s="75"/>
    </row>
    <row r="55" spans="1:11" ht="8.25" customHeight="1">
      <c r="A55" s="74"/>
      <c r="B55" s="75"/>
      <c r="C55" s="75"/>
      <c r="D55" s="75"/>
      <c r="E55" s="58"/>
      <c r="F55" s="75"/>
      <c r="G55" s="75"/>
      <c r="H55" s="76"/>
      <c r="I55" s="75"/>
    </row>
    <row r="56" spans="1:11" ht="15.75" thickBot="1">
      <c r="A56" s="68"/>
      <c r="B56" s="68"/>
      <c r="C56" s="68"/>
      <c r="D56" s="68"/>
      <c r="E56" s="55"/>
      <c r="F56" s="68"/>
      <c r="G56" s="68"/>
      <c r="H56" s="68"/>
      <c r="I56" s="68"/>
      <c r="J56" s="69"/>
      <c r="K56" s="69"/>
    </row>
    <row r="57" spans="1:11">
      <c r="A57" s="69"/>
      <c r="B57" s="69"/>
      <c r="C57" s="69"/>
      <c r="D57" s="69"/>
      <c r="E57" s="56"/>
      <c r="F57" s="69"/>
      <c r="G57" s="69"/>
      <c r="H57" s="69"/>
      <c r="I57" s="69"/>
      <c r="J57" s="69"/>
      <c r="K57" s="69"/>
    </row>
    <row r="62" spans="1:11">
      <c r="A62" s="78" t="s">
        <v>0</v>
      </c>
    </row>
    <row r="63" spans="1:11">
      <c r="A63" s="78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B53" sqref="B53"/>
    </sheetView>
  </sheetViews>
  <sheetFormatPr baseColWidth="10" defaultColWidth="11.42578125" defaultRowHeight="15"/>
  <cols>
    <col min="3" max="3" width="17.7109375" customWidth="1"/>
    <col min="4" max="4" width="7.42578125" customWidth="1"/>
    <col min="5" max="5" width="15.5703125" customWidth="1"/>
  </cols>
  <sheetData>
    <row r="1" spans="1:8">
      <c r="A1" s="66"/>
      <c r="B1" s="66"/>
      <c r="C1" s="66"/>
      <c r="D1" s="66"/>
      <c r="E1" s="66"/>
      <c r="F1" s="66"/>
      <c r="G1" s="66"/>
      <c r="H1" s="66"/>
    </row>
    <row r="2" spans="1:8">
      <c r="A2" s="66"/>
      <c r="B2" s="66"/>
      <c r="C2" s="66"/>
      <c r="D2" s="66"/>
      <c r="E2" s="66"/>
      <c r="F2" s="66"/>
      <c r="G2" s="66"/>
      <c r="H2" s="66"/>
    </row>
    <row r="3" spans="1:8">
      <c r="A3" s="66"/>
      <c r="B3" s="66"/>
      <c r="C3" s="66"/>
      <c r="D3" s="66"/>
      <c r="E3" s="66"/>
      <c r="F3" s="66"/>
      <c r="G3" s="66"/>
      <c r="H3" s="66"/>
    </row>
    <row r="4" spans="1:8">
      <c r="A4" s="66"/>
      <c r="B4" s="66"/>
      <c r="C4" s="66"/>
      <c r="D4" s="66"/>
      <c r="E4" s="66"/>
      <c r="F4" s="66"/>
      <c r="G4" s="66"/>
      <c r="H4" s="66"/>
    </row>
    <row r="5" spans="1:8">
      <c r="A5" s="66"/>
      <c r="B5" s="66"/>
      <c r="C5" s="66"/>
      <c r="D5" s="66"/>
      <c r="E5" s="66"/>
      <c r="F5" s="66"/>
      <c r="G5" s="66"/>
      <c r="H5" s="66"/>
    </row>
    <row r="6" spans="1:8">
      <c r="A6" s="66"/>
      <c r="B6" s="66"/>
      <c r="C6" s="66"/>
      <c r="D6" s="66"/>
      <c r="E6" s="66"/>
      <c r="F6" s="66"/>
      <c r="G6" s="66"/>
      <c r="H6" s="66"/>
    </row>
    <row r="7" spans="1:8">
      <c r="A7" s="66"/>
      <c r="B7" s="67" t="s">
        <v>64</v>
      </c>
      <c r="C7" s="67"/>
      <c r="D7" s="66"/>
      <c r="E7" s="67" t="s">
        <v>65</v>
      </c>
      <c r="F7" s="67"/>
      <c r="G7" s="67"/>
      <c r="H7" s="66"/>
    </row>
    <row r="8" spans="1:8">
      <c r="A8" s="66"/>
      <c r="B8" s="66" t="s">
        <v>66</v>
      </c>
      <c r="C8" s="66"/>
      <c r="D8" s="66"/>
      <c r="E8" s="66" t="s">
        <v>67</v>
      </c>
      <c r="F8" s="66"/>
      <c r="G8" s="66"/>
      <c r="H8" s="66"/>
    </row>
    <row r="9" spans="1:8" s="66" customFormat="1"/>
    <row r="10" spans="1:8" s="66" customFormat="1"/>
    <row r="11" spans="1:8" s="66" customFormat="1"/>
    <row r="12" spans="1:8">
      <c r="A12" s="66"/>
      <c r="B12" s="66"/>
      <c r="C12" s="66"/>
      <c r="D12" s="66"/>
      <c r="E12" s="66"/>
      <c r="F12" s="66"/>
      <c r="G12" s="66"/>
      <c r="H12" s="66"/>
    </row>
    <row r="13" spans="1:8">
      <c r="A13" s="66"/>
      <c r="B13" s="67" t="s">
        <v>68</v>
      </c>
      <c r="C13" s="67"/>
      <c r="D13" s="66"/>
      <c r="E13" s="67" t="s">
        <v>69</v>
      </c>
      <c r="F13" s="67"/>
      <c r="G13" s="66"/>
      <c r="H13" s="66"/>
    </row>
    <row r="14" spans="1:8">
      <c r="A14" s="66"/>
      <c r="B14" s="66" t="s">
        <v>70</v>
      </c>
      <c r="C14" s="66"/>
      <c r="D14" s="66"/>
      <c r="E14" s="66" t="s">
        <v>71</v>
      </c>
      <c r="F14" s="66"/>
      <c r="G14" s="66"/>
      <c r="H14" s="66"/>
    </row>
    <row r="15" spans="1:8" s="66" customFormat="1"/>
    <row r="16" spans="1:8" s="66" customFormat="1"/>
    <row r="17" spans="1:8" s="66" customFormat="1"/>
    <row r="18" spans="1:8" s="66" customFormat="1"/>
    <row r="19" spans="1:8" hidden="1">
      <c r="A19" s="66"/>
      <c r="B19" s="66"/>
      <c r="C19" s="66"/>
      <c r="D19" s="66"/>
      <c r="E19" s="66"/>
      <c r="F19" s="66"/>
      <c r="G19" s="66"/>
      <c r="H19" s="66"/>
    </row>
    <row r="20" spans="1:8" hidden="1">
      <c r="A20" s="66"/>
      <c r="B20" s="67" t="s">
        <v>72</v>
      </c>
      <c r="C20" s="67"/>
      <c r="D20" s="66"/>
      <c r="E20" s="67" t="s">
        <v>73</v>
      </c>
      <c r="F20" s="67"/>
      <c r="G20" s="66"/>
      <c r="H20" s="66"/>
    </row>
    <row r="21" spans="1:8" hidden="1">
      <c r="A21" s="66"/>
      <c r="B21" s="66" t="s">
        <v>74</v>
      </c>
      <c r="C21" s="66"/>
      <c r="D21" s="66"/>
      <c r="E21" s="66" t="s">
        <v>74</v>
      </c>
      <c r="F21" s="66"/>
      <c r="G21" s="66"/>
      <c r="H21" s="66"/>
    </row>
    <row r="22" spans="1:8" s="66" customFormat="1" hidden="1"/>
    <row r="23" spans="1:8" s="66" customFormat="1" hidden="1"/>
    <row r="24" spans="1:8" s="66" customFormat="1" hidden="1"/>
    <row r="25" spans="1:8" s="66" customFormat="1" hidden="1"/>
    <row r="26" spans="1:8" hidden="1">
      <c r="A26" s="66"/>
      <c r="B26" s="66"/>
      <c r="C26" s="66"/>
      <c r="D26" s="66"/>
      <c r="E26" s="66"/>
      <c r="F26" s="66"/>
      <c r="G26" s="66"/>
      <c r="H26" s="66"/>
    </row>
    <row r="27" spans="1:8" hidden="1">
      <c r="A27" s="66"/>
      <c r="B27" s="67" t="s">
        <v>75</v>
      </c>
      <c r="C27" s="67"/>
      <c r="D27" s="67"/>
      <c r="E27" s="67" t="s">
        <v>76</v>
      </c>
      <c r="F27" s="67"/>
      <c r="G27" s="66"/>
      <c r="H27" s="66"/>
    </row>
    <row r="28" spans="1:8" hidden="1">
      <c r="A28" s="66"/>
      <c r="B28" s="66" t="s">
        <v>74</v>
      </c>
      <c r="C28" s="66"/>
      <c r="D28" s="66"/>
      <c r="E28" s="66" t="s">
        <v>74</v>
      </c>
      <c r="F28" s="66"/>
      <c r="G28" s="66"/>
      <c r="H28" s="66"/>
    </row>
    <row r="29" spans="1:8" s="66" customFormat="1" hidden="1"/>
    <row r="30" spans="1:8" s="66" customFormat="1" hidden="1"/>
    <row r="31" spans="1:8" s="66" customFormat="1" hidden="1"/>
    <row r="32" spans="1:8" s="66" customFormat="1" hidden="1"/>
    <row r="33" spans="1:8" hidden="1">
      <c r="A33" s="66"/>
      <c r="B33" s="66"/>
      <c r="C33" s="66"/>
      <c r="D33" s="66"/>
      <c r="E33" s="66"/>
      <c r="F33" s="66"/>
      <c r="G33" s="66"/>
      <c r="H33" s="66"/>
    </row>
    <row r="34" spans="1:8">
      <c r="A34" s="66"/>
      <c r="B34" s="67" t="s">
        <v>77</v>
      </c>
      <c r="C34" s="67"/>
      <c r="D34" s="66"/>
      <c r="E34" s="67" t="s">
        <v>78</v>
      </c>
      <c r="F34" s="67"/>
      <c r="G34" s="66"/>
      <c r="H34" s="66"/>
    </row>
    <row r="35" spans="1:8">
      <c r="A35" s="66"/>
      <c r="B35" s="66" t="s">
        <v>79</v>
      </c>
      <c r="C35" s="66"/>
      <c r="D35" s="66"/>
      <c r="E35" s="66" t="s">
        <v>80</v>
      </c>
      <c r="F35" s="66"/>
      <c r="G35" s="66"/>
      <c r="H35" s="66"/>
    </row>
    <row r="36" spans="1:8">
      <c r="A36" s="66"/>
      <c r="B36" s="66"/>
      <c r="C36" s="66"/>
      <c r="D36" s="66"/>
      <c r="E36" s="66"/>
      <c r="F36" s="66"/>
      <c r="G36" s="66"/>
      <c r="H36" s="66"/>
    </row>
    <row r="37" spans="1:8">
      <c r="A37" s="66"/>
      <c r="B37" s="66"/>
      <c r="C37" s="66"/>
      <c r="D37" s="66"/>
      <c r="E37" s="66"/>
      <c r="F37" s="66"/>
      <c r="G37" s="66"/>
      <c r="H37" s="66"/>
    </row>
    <row r="38" spans="1:8">
      <c r="A38" s="66"/>
      <c r="B38" s="66"/>
      <c r="C38" s="66"/>
      <c r="D38" s="66"/>
      <c r="E38" s="66"/>
      <c r="F38" s="66"/>
      <c r="G38" s="66"/>
      <c r="H38" s="66"/>
    </row>
    <row r="39" spans="1:8">
      <c r="A39" s="66"/>
      <c r="B39" s="66"/>
      <c r="C39" s="66"/>
      <c r="D39" s="66"/>
      <c r="E39" s="66"/>
      <c r="F39" s="66"/>
      <c r="G39" s="66"/>
      <c r="H39" s="6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Balances</vt:lpstr>
      <vt:lpstr>Resultados</vt:lpstr>
      <vt:lpstr>firmas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2017-03-20T15:36:28Z</cp:lastPrinted>
  <dcterms:created xsi:type="dcterms:W3CDTF">2011-01-17T20:49:33Z</dcterms:created>
  <dcterms:modified xsi:type="dcterms:W3CDTF">2018-01-23T14:37:07Z</dcterms:modified>
</cp:coreProperties>
</file>