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8535" windowHeight="5355"/>
  </bookViews>
  <sheets>
    <sheet name="balance" sheetId="1" r:id="rId1"/>
    <sheet name="ER" sheetId="2" r:id="rId2"/>
    <sheet name="firmas" sheetId="3" r:id="rId3"/>
  </sheets>
  <definedNames>
    <definedName name="_xlnm.Print_Area" localSheetId="0">balance!$A$1:$F$58</definedName>
    <definedName name="_xlnm.Print_Area" localSheetId="1">ER!$A$1:$F$56</definedName>
  </definedNames>
  <calcPr calcId="145621"/>
</workbook>
</file>

<file path=xl/calcChain.xml><?xml version="1.0" encoding="utf-8"?>
<calcChain xmlns="http://schemas.openxmlformats.org/spreadsheetml/2006/main">
  <c r="D30" i="2" l="1"/>
  <c r="D36" i="2"/>
  <c r="D40" i="2"/>
  <c r="D44" i="2" s="1"/>
  <c r="F44" i="2"/>
  <c r="F32" i="2" l="1"/>
  <c r="F22" i="2"/>
  <c r="F15" i="2"/>
  <c r="F30" i="2" s="1"/>
  <c r="F36" i="2" s="1"/>
  <c r="F40" i="2" s="1"/>
  <c r="F51" i="1"/>
  <c r="F42" i="1"/>
  <c r="F37" i="1"/>
  <c r="F31" i="1"/>
  <c r="F46" i="1" s="1"/>
  <c r="F14" i="1"/>
  <c r="F28" i="1" s="1"/>
  <c r="F52" i="1" l="1"/>
  <c r="D31" i="1"/>
  <c r="D51" i="1" l="1"/>
  <c r="D15" i="2"/>
  <c r="D32" i="2"/>
  <c r="D22" i="2"/>
  <c r="D42" i="1"/>
  <c r="D37" i="1"/>
  <c r="D14" i="1"/>
  <c r="D28" i="1" l="1"/>
  <c r="D46" i="1"/>
  <c r="D52" i="1" s="1"/>
</calcChain>
</file>

<file path=xl/sharedStrings.xml><?xml version="1.0" encoding="utf-8"?>
<sst xmlns="http://schemas.openxmlformats.org/spreadsheetml/2006/main" count="98" uniqueCount="87">
  <si>
    <t xml:space="preserve"> </t>
  </si>
  <si>
    <t>Primas por cobrar (neto)</t>
  </si>
  <si>
    <t>Deudores por seguros y fianzas</t>
  </si>
  <si>
    <t>Obligaciones con asegurados</t>
  </si>
  <si>
    <t>Obligaciones financieras</t>
  </si>
  <si>
    <t>Sociedades acreedoras de seguros y fianzas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</si>
  <si>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</si>
  <si>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</si>
  <si>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</si>
  <si>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</si>
  <si>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</si>
  <si>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</si>
  <si>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Capital social pagado</t>
  </si>
  <si>
    <t>Reservas de capital, patrimonio restringido y resultados acumulados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</si>
  <si>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</si>
  <si>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</si>
  <si>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</si>
  <si>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</si>
  <si>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</si>
  <si>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</si>
  <si>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</si>
  <si>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</si>
  <si>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</si>
  <si>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</si>
  <si>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ASEGURADORA AGRÍCOLA COMERCIAL, S.A.</t>
  </si>
  <si>
    <t>(San Salvador, República de El Salvador)</t>
  </si>
  <si>
    <t xml:space="preserve">Balances Generales Intermedios </t>
  </si>
  <si>
    <t>(No auditados)</t>
  </si>
  <si>
    <t>Estados de Resultados Intermedios</t>
  </si>
  <si>
    <t>Nota</t>
  </si>
  <si>
    <t>Activos</t>
  </si>
  <si>
    <t>Pasivos y Patrimonio</t>
  </si>
  <si>
    <t>Total pasivos</t>
  </si>
  <si>
    <t>Caja y bancos</t>
  </si>
  <si>
    <t>Activos del giro:</t>
  </si>
  <si>
    <t>Inversiones financieras (neto)</t>
  </si>
  <si>
    <t>Cartera de préstamos (neto)</t>
  </si>
  <si>
    <t>Otros activos:</t>
  </si>
  <si>
    <t>Activo fijo:</t>
  </si>
  <si>
    <t>Otros pasivos:</t>
  </si>
  <si>
    <t>Pasivos del giro:</t>
  </si>
  <si>
    <t>Reservas técnicas:</t>
  </si>
  <si>
    <t>Reservas de saneamiento</t>
  </si>
  <si>
    <t>Utilidad de operación</t>
  </si>
  <si>
    <t>Gastos de administración</t>
  </si>
  <si>
    <t>Total de activos</t>
  </si>
  <si>
    <t>Patrimonio:</t>
  </si>
  <si>
    <t>Total del patrimonio</t>
  </si>
  <si>
    <t>Total de pasivos y patrimonio de los accionistas</t>
  </si>
  <si>
    <t>Provisión de impuesto sobre la renta</t>
  </si>
  <si>
    <t>Utilidad neta</t>
  </si>
  <si>
    <t>(Cifras en Miles de Dólares de los Estados Unidos de América)</t>
  </si>
  <si>
    <t>Ingresos de operación:</t>
  </si>
  <si>
    <t>Costos de operaciones:</t>
  </si>
  <si>
    <t>Gastos de operación:</t>
  </si>
  <si>
    <t>Siniestros y gastos recuperados por reaseguros y reafianzamientos cedidos</t>
  </si>
  <si>
    <t>Utilidad antes de impuesto</t>
  </si>
  <si>
    <t>Véanse notas que acompañan a los estados financieros intermedios.</t>
  </si>
  <si>
    <t>Gastos de adquisición y conservación</t>
  </si>
  <si>
    <t>Luís Alfredo Escalante</t>
  </si>
  <si>
    <t>Carlos León Imberton Déneke</t>
  </si>
  <si>
    <t>Presidente</t>
  </si>
  <si>
    <t>Vicepresidente</t>
  </si>
  <si>
    <t>José Roberto Rivera</t>
  </si>
  <si>
    <t>David Escobar Galindo</t>
  </si>
  <si>
    <t>Secretario</t>
  </si>
  <si>
    <t>Director Propietario</t>
  </si>
  <si>
    <t>Edwin Rivas Tosta</t>
  </si>
  <si>
    <t>José Ricardo Ruiz</t>
  </si>
  <si>
    <t>Director Suplente</t>
  </si>
  <si>
    <t>José Ricardo Palomo Déneke</t>
  </si>
  <si>
    <t xml:space="preserve"> Aldo Miranda</t>
  </si>
  <si>
    <t>Raúl Antonio Guevara</t>
  </si>
  <si>
    <t>Ricardo Pérez Zarceño</t>
  </si>
  <si>
    <t xml:space="preserve">Gerente Administrativo Financiero </t>
  </si>
  <si>
    <t xml:space="preserve">Contador General </t>
  </si>
  <si>
    <t xml:space="preserve">   Bienes inmuebles, muebles y otros, neto de depreciación acumulada</t>
  </si>
  <si>
    <t xml:space="preserve">Reservas por siniestros </t>
  </si>
  <si>
    <t xml:space="preserve"> 9,10, 11</t>
  </si>
  <si>
    <t>Al 30 de junio de 2017 y 2016</t>
  </si>
  <si>
    <t>Por los períodos del 1 de enero al 30 de junio de 2017 y 2016</t>
  </si>
  <si>
    <t>2017</t>
  </si>
  <si>
    <t>2016</t>
  </si>
  <si>
    <t>Efectos de cobro inmediato</t>
  </si>
  <si>
    <t>Diversos, neto de reservas de saneamiento de US$19.3 (US$12.8 en 2016)</t>
  </si>
  <si>
    <t xml:space="preserve">    de US$1,932.0 (US$1,721.6 en 2016)</t>
  </si>
  <si>
    <t>provision por contribucion especial por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</si>
</sst>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_ [$€-2]\ * #,##0.00_ ;_ [$€-2]\ * \-#,##0.00_ ;_ [$€-2]\ * &quot;-&quot;??_ "/>
    <numFmt numFmtId="171" formatCode="#,##0.0_);\(#,##0.0\)"/>
    <numFmt numFmtId="172" formatCode="0.0%"/>
    <numFmt numFmtId="173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2" fillId="0" borderId="0"/>
    <xf numFmtId="0" fontId="5" fillId="0" borderId="0"/>
    <xf numFmtId="170" fontId="5" fillId="0" borderId="0" applyFont="0" applyFill="0" applyBorder="0" applyAlignment="0" applyProtection="0"/>
    <xf numFmtId="0" fontId="9" fillId="0" borderId="0"/>
    <xf numFmtId="0" fontId="5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6" fillId="0" borderId="0" xfId="0" applyFont="1"/>
    <xf numFmtId="0" fontId="7" fillId="0" borderId="0" xfId="1" applyNumberFormat="1" applyFont="1"/>
    <xf numFmtId="49" fontId="7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67" fontId="8" fillId="0" borderId="0" xfId="5" applyFont="1" applyAlignme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68" fontId="8" fillId="0" borderId="0" xfId="2" applyFont="1" applyAlignment="1">
      <alignment horizontal="left" vertical="top" wrapText="1" indent="1"/>
    </xf>
    <xf numFmtId="0" fontId="7" fillId="0" borderId="0" xfId="1" applyFont="1" applyProtection="1"/>
    <xf numFmtId="168" fontId="8" fillId="0" borderId="0" xfId="2" applyFont="1"/>
    <xf numFmtId="0" fontId="8" fillId="0" borderId="0" xfId="1" applyNumberFormat="1" applyFont="1" applyAlignment="1">
      <alignment horizontal="center"/>
    </xf>
    <xf numFmtId="41" fontId="8" fillId="0" borderId="0" xfId="1" applyNumberFormat="1" applyFont="1" applyAlignment="1">
      <alignment horizontal="center"/>
    </xf>
    <xf numFmtId="0" fontId="8" fillId="0" borderId="0" xfId="2" applyNumberFormat="1" applyFont="1" applyAlignment="1">
      <alignment horizontal="center"/>
    </xf>
    <xf numFmtId="169" fontId="8" fillId="0" borderId="0" xfId="2" applyNumberFormat="1" applyFont="1"/>
    <xf numFmtId="168" fontId="8" fillId="0" borderId="0" xfId="2" applyFont="1" applyAlignment="1">
      <alignment horizontal="left" vertical="justify" indent="1"/>
    </xf>
    <xf numFmtId="166" fontId="8" fillId="0" borderId="0" xfId="2" applyNumberFormat="1" applyFont="1"/>
    <xf numFmtId="1" fontId="10" fillId="0" borderId="0" xfId="1" applyNumberFormat="1" applyFont="1" applyBorder="1" applyAlignment="1">
      <alignment horizontal="center"/>
    </xf>
    <xf numFmtId="0" fontId="10" fillId="0" borderId="0" xfId="1" applyNumberFormat="1" applyFont="1" applyAlignment="1">
      <alignment horizontal="center"/>
    </xf>
    <xf numFmtId="0" fontId="5" fillId="0" borderId="0" xfId="10"/>
    <xf numFmtId="0" fontId="7" fillId="0" borderId="0" xfId="12" applyFont="1" applyFill="1" applyAlignment="1"/>
    <xf numFmtId="0" fontId="8" fillId="0" borderId="0" xfId="12" applyFont="1" applyFill="1" applyAlignment="1"/>
    <xf numFmtId="0" fontId="8" fillId="0" borderId="0" xfId="12" applyFont="1" applyFill="1" applyBorder="1"/>
    <xf numFmtId="0" fontId="8" fillId="0" borderId="5" xfId="12" applyFont="1" applyFill="1" applyBorder="1"/>
    <xf numFmtId="0" fontId="7" fillId="0" borderId="0" xfId="12" applyFont="1" applyFill="1" applyAlignment="1"/>
    <xf numFmtId="0" fontId="8" fillId="0" borderId="0" xfId="12" applyFont="1" applyFill="1" applyAlignment="1">
      <alignment horizontal="left"/>
    </xf>
    <xf numFmtId="171" fontId="8" fillId="0" borderId="0" xfId="5" applyNumberFormat="1" applyFont="1"/>
    <xf numFmtId="171" fontId="8" fillId="0" borderId="1" xfId="6" applyNumberFormat="1" applyFont="1"/>
    <xf numFmtId="171" fontId="8" fillId="0" borderId="0" xfId="5" applyNumberFormat="1" applyFont="1" applyAlignment="1"/>
    <xf numFmtId="171" fontId="8" fillId="0" borderId="0" xfId="5" applyNumberFormat="1" applyFont="1" applyBorder="1" applyAlignment="1"/>
    <xf numFmtId="171" fontId="8" fillId="0" borderId="3" xfId="5" applyNumberFormat="1" applyFont="1" applyBorder="1"/>
    <xf numFmtId="171" fontId="8" fillId="0" borderId="0" xfId="5" applyNumberFormat="1" applyFont="1" applyBorder="1"/>
    <xf numFmtId="171" fontId="8" fillId="0" borderId="2" xfId="5" applyNumberFormat="1" applyFont="1" applyBorder="1"/>
    <xf numFmtId="171" fontId="7" fillId="0" borderId="0" xfId="5" applyNumberFormat="1" applyFont="1" applyAlignment="1">
      <alignment horizontal="right"/>
    </xf>
    <xf numFmtId="171" fontId="8" fillId="0" borderId="0" xfId="1" applyNumberFormat="1" applyFont="1"/>
    <xf numFmtId="171" fontId="8" fillId="0" borderId="0" xfId="2" applyNumberFormat="1" applyFont="1"/>
    <xf numFmtId="171" fontId="8" fillId="0" borderId="3" xfId="2" applyNumberFormat="1" applyFont="1" applyBorder="1"/>
    <xf numFmtId="171" fontId="8" fillId="0" borderId="0" xfId="2" applyNumberFormat="1" applyFont="1" applyBorder="1"/>
    <xf numFmtId="0" fontId="7" fillId="0" borderId="0" xfId="1" applyFont="1"/>
    <xf numFmtId="0" fontId="10" fillId="0" borderId="0" xfId="1" applyNumberFormat="1" applyFont="1"/>
    <xf numFmtId="37" fontId="8" fillId="0" borderId="0" xfId="12" applyNumberFormat="1" applyFont="1" applyFill="1" applyBorder="1"/>
    <xf numFmtId="37" fontId="8" fillId="0" borderId="0" xfId="12" applyNumberFormat="1" applyFont="1" applyFill="1"/>
    <xf numFmtId="37" fontId="11" fillId="0" borderId="0" xfId="12" applyNumberFormat="1" applyFont="1" applyFill="1" applyBorder="1"/>
    <xf numFmtId="37" fontId="11" fillId="0" borderId="0" xfId="12" applyNumberFormat="1" applyFont="1" applyFill="1" applyBorder="1" applyAlignment="1">
      <alignment horizontal="left"/>
    </xf>
    <xf numFmtId="37" fontId="8" fillId="0" borderId="5" xfId="12" applyNumberFormat="1" applyFont="1" applyFill="1" applyBorder="1" applyAlignment="1">
      <alignment horizontal="centerContinuous"/>
    </xf>
    <xf numFmtId="0" fontId="8" fillId="0" borderId="0" xfId="5" applyNumberFormat="1" applyFont="1" applyAlignment="1">
      <alignment horizontal="center"/>
    </xf>
    <xf numFmtId="167" fontId="8" fillId="0" borderId="0" xfId="5" applyFont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1" fontId="6" fillId="0" borderId="0" xfId="0" applyNumberFormat="1" applyFont="1"/>
    <xf numFmtId="0" fontId="8" fillId="0" borderId="0" xfId="9" applyNumberFormat="1" applyFont="1" applyBorder="1" applyAlignment="1">
      <alignment horizontal="center"/>
    </xf>
    <xf numFmtId="0" fontId="10" fillId="0" borderId="0" xfId="9" applyNumberFormat="1" applyFont="1" applyBorder="1" applyAlignment="1">
      <alignment horizontal="center"/>
    </xf>
    <xf numFmtId="49" fontId="10" fillId="0" borderId="0" xfId="9" applyNumberFormat="1" applyFont="1" applyBorder="1" applyAlignment="1">
      <alignment horizontal="center"/>
    </xf>
    <xf numFmtId="0" fontId="1" fillId="0" borderId="0" xfId="0" applyFont="1"/>
    <xf numFmtId="0" fontId="7" fillId="0" borderId="0" xfId="9" applyFont="1" applyProtection="1"/>
    <xf numFmtId="168" fontId="8" fillId="0" borderId="0" xfId="2" applyFont="1" applyBorder="1"/>
    <xf numFmtId="0" fontId="8" fillId="0" borderId="0" xfId="9" applyFont="1" applyAlignment="1" applyProtection="1">
      <alignment horizontal="left" indent="3"/>
    </xf>
    <xf numFmtId="171" fontId="8" fillId="0" borderId="0" xfId="3" applyNumberFormat="1" applyFont="1" applyBorder="1" applyAlignment="1">
      <alignment horizontal="right"/>
    </xf>
    <xf numFmtId="168" fontId="7" fillId="0" borderId="0" xfId="2" applyFont="1"/>
    <xf numFmtId="171" fontId="8" fillId="0" borderId="3" xfId="3" applyNumberFormat="1" applyFont="1" applyBorder="1" applyAlignment="1">
      <alignment horizontal="right"/>
    </xf>
    <xf numFmtId="0" fontId="8" fillId="0" borderId="0" xfId="9" applyFont="1" applyAlignment="1" applyProtection="1">
      <alignment horizontal="centerContinuous"/>
    </xf>
    <xf numFmtId="168" fontId="12" fillId="0" borderId="0" xfId="2" quotePrefix="1" applyFont="1"/>
    <xf numFmtId="0" fontId="8" fillId="0" borderId="0" xfId="9" applyFont="1" applyProtection="1"/>
    <xf numFmtId="0" fontId="8" fillId="0" borderId="0" xfId="9" applyFont="1"/>
    <xf numFmtId="171" fontId="8" fillId="0" borderId="0" xfId="9" applyNumberFormat="1" applyFont="1" applyBorder="1"/>
    <xf numFmtId="171" fontId="8" fillId="0" borderId="0" xfId="9" applyNumberFormat="1" applyFont="1"/>
    <xf numFmtId="0" fontId="8" fillId="0" borderId="0" xfId="9" applyNumberFormat="1" applyFont="1" applyAlignment="1">
      <alignment horizontal="center"/>
    </xf>
    <xf numFmtId="171" fontId="8" fillId="0" borderId="3" xfId="9" applyNumberFormat="1" applyFont="1" applyBorder="1"/>
    <xf numFmtId="171" fontId="8" fillId="0" borderId="4" xfId="3" applyNumberFormat="1" applyFont="1" applyBorder="1" applyAlignment="1">
      <alignment horizontal="right"/>
    </xf>
    <xf numFmtId="0" fontId="13" fillId="0" borderId="0" xfId="13" applyFont="1"/>
    <xf numFmtId="171" fontId="8" fillId="0" borderId="3" xfId="6" applyNumberFormat="1" applyFont="1" applyBorder="1"/>
    <xf numFmtId="0" fontId="8" fillId="0" borderId="0" xfId="9" applyFont="1" applyAlignment="1" applyProtection="1">
      <alignment horizontal="left" indent="2"/>
    </xf>
    <xf numFmtId="0" fontId="8" fillId="0" borderId="0" xfId="9" applyFont="1" applyAlignment="1" applyProtection="1">
      <alignment horizontal="left" vertical="justify" indent="2"/>
    </xf>
    <xf numFmtId="171" fontId="0" fillId="0" borderId="0" xfId="0" applyNumberFormat="1"/>
    <xf numFmtId="171" fontId="8" fillId="0" borderId="3" xfId="2" applyNumberFormat="1" applyFont="1" applyFill="1" applyBorder="1"/>
    <xf numFmtId="39" fontId="0" fillId="0" borderId="0" xfId="0" applyNumberFormat="1"/>
    <xf numFmtId="0" fontId="14" fillId="0" borderId="0" xfId="0" applyFont="1"/>
    <xf numFmtId="9" fontId="0" fillId="0" borderId="0" xfId="0" applyNumberFormat="1"/>
    <xf numFmtId="172" fontId="0" fillId="0" borderId="0" xfId="14" applyNumberFormat="1" applyFont="1"/>
    <xf numFmtId="172" fontId="0" fillId="0" borderId="0" xfId="0" applyNumberFormat="1"/>
    <xf numFmtId="173" fontId="0" fillId="0" borderId="0" xfId="0" applyNumberFormat="1"/>
  </cellXfs>
  <cellStyles count="15">
    <cellStyle name="Comma 2" xfId="8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Euro" xfId="11"/>
    <cellStyle name="Normal" xfId="0" builtinId="0"/>
    <cellStyle name="Normal 2" xfId="1"/>
    <cellStyle name="Normal 3" xfId="9"/>
    <cellStyle name="Normal 4" xfId="10"/>
    <cellStyle name="Normal 6" xfId="13"/>
    <cellStyle name="Normal_Bal, Utl, Fluj y anex" xfId="12"/>
    <cellStyle name="Porcentaje" xfId="1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="120" zoomScaleNormal="120" workbookViewId="0"/>
  </sheetViews>
  <sheetFormatPr baseColWidth="10" defaultColWidth="9.140625" defaultRowHeight="15"/>
  <cols>
    <col min="1" max="1" width="71.28515625" customWidth="1"/>
    <col min="3" max="3" width="2.28515625" customWidth="1"/>
    <col min="4" max="4" width="11.85546875" customWidth="1"/>
    <col min="5" max="5" width="2.85546875" customWidth="1"/>
    <col min="6" max="6" width="11.85546875" customWidth="1"/>
    <col min="11" max="11" width="19.42578125" customWidth="1"/>
  </cols>
  <sheetData>
    <row r="1" spans="1:6">
      <c r="A1" s="24" t="s">
        <v>24</v>
      </c>
      <c r="B1" s="23"/>
      <c r="C1" s="23"/>
      <c r="D1" s="23"/>
      <c r="E1" s="23"/>
      <c r="F1" s="23"/>
    </row>
    <row r="2" spans="1:6">
      <c r="A2" s="25" t="s">
        <v>25</v>
      </c>
      <c r="B2" s="23"/>
      <c r="C2" s="23"/>
      <c r="D2" s="23"/>
      <c r="E2" s="23"/>
      <c r="F2" s="23"/>
    </row>
    <row r="3" spans="1:6">
      <c r="A3" s="25"/>
      <c r="B3" s="23"/>
      <c r="C3" s="23"/>
      <c r="D3" s="23"/>
      <c r="E3" s="23"/>
      <c r="F3" s="23"/>
    </row>
    <row r="4" spans="1:6">
      <c r="A4" s="24" t="s">
        <v>26</v>
      </c>
      <c r="B4" s="23"/>
      <c r="C4" s="23"/>
      <c r="D4" s="23"/>
      <c r="E4" s="23"/>
      <c r="F4" s="23"/>
    </row>
    <row r="5" spans="1:6">
      <c r="A5" s="25" t="s">
        <v>27</v>
      </c>
      <c r="B5" s="23"/>
      <c r="C5" s="23"/>
      <c r="D5" s="23"/>
      <c r="E5" s="23"/>
      <c r="F5" s="23"/>
    </row>
    <row r="6" spans="1:6" ht="11.25" customHeight="1">
      <c r="A6" s="25"/>
      <c r="B6" s="23"/>
      <c r="C6" s="23"/>
      <c r="D6" s="23"/>
      <c r="E6" s="23"/>
      <c r="F6" s="23"/>
    </row>
    <row r="7" spans="1:6">
      <c r="A7" s="29" t="s">
        <v>79</v>
      </c>
      <c r="B7" s="25"/>
      <c r="C7" s="25"/>
      <c r="D7" s="25"/>
      <c r="E7" s="25"/>
      <c r="F7" s="25"/>
    </row>
    <row r="8" spans="1:6" ht="12" customHeight="1">
      <c r="A8" s="25"/>
      <c r="B8" s="25"/>
      <c r="C8" s="25"/>
      <c r="D8" s="25"/>
      <c r="E8" s="25"/>
      <c r="F8" s="25"/>
    </row>
    <row r="9" spans="1:6">
      <c r="A9" s="25" t="s">
        <v>51</v>
      </c>
      <c r="B9" s="25"/>
      <c r="C9" s="25"/>
      <c r="D9" s="25"/>
      <c r="E9" s="25"/>
      <c r="F9" s="25"/>
    </row>
    <row r="10" spans="1:6" ht="15.75" thickBot="1">
      <c r="A10" s="27"/>
      <c r="B10" s="27"/>
      <c r="C10" s="27"/>
      <c r="D10" s="27"/>
      <c r="E10" s="27"/>
      <c r="F10" s="27"/>
    </row>
    <row r="11" spans="1:6">
      <c r="A11" s="26"/>
      <c r="B11" s="26"/>
      <c r="C11" s="26"/>
      <c r="D11" s="26"/>
      <c r="E11" s="26"/>
      <c r="F11" s="26"/>
    </row>
    <row r="12" spans="1:6" ht="15.6" customHeight="1">
      <c r="B12" s="22" t="s">
        <v>29</v>
      </c>
      <c r="C12" s="3" t="s">
        <v>0</v>
      </c>
      <c r="D12" s="21">
        <v>2017</v>
      </c>
      <c r="E12" s="21"/>
      <c r="F12" s="21">
        <v>2016</v>
      </c>
    </row>
    <row r="13" spans="1:6" ht="15.6" customHeight="1">
      <c r="A13" s="43" t="s">
        <v>30</v>
      </c>
      <c r="B13" s="22"/>
      <c r="C13" s="3"/>
      <c r="D13" s="21"/>
      <c r="E13" s="21"/>
      <c r="F13" s="21"/>
    </row>
    <row r="14" spans="1:6" ht="15.6" customHeight="1">
      <c r="A14" s="50" t="s">
        <v>34</v>
      </c>
      <c r="B14" s="5"/>
      <c r="C14" s="4"/>
      <c r="D14" s="34">
        <f>SUM(D15:D20)</f>
        <v>61060.5</v>
      </c>
      <c r="E14" s="4"/>
      <c r="F14" s="34">
        <f>SUM(F15:F20)</f>
        <v>55678.100000000006</v>
      </c>
    </row>
    <row r="15" spans="1:6" ht="15.6" customHeight="1">
      <c r="A15" s="6" t="s">
        <v>33</v>
      </c>
      <c r="B15" s="5"/>
      <c r="C15" s="4"/>
      <c r="D15" s="30">
        <v>2296.8000000000002</v>
      </c>
      <c r="E15" s="30"/>
      <c r="F15" s="30">
        <v>3358.6</v>
      </c>
    </row>
    <row r="16" spans="1:6" ht="15.6" customHeight="1">
      <c r="A16" s="6" t="s">
        <v>83</v>
      </c>
      <c r="B16" s="49"/>
      <c r="C16" s="50"/>
      <c r="D16" s="30">
        <v>0.6</v>
      </c>
      <c r="E16" s="30"/>
      <c r="F16" s="30">
        <v>1.3</v>
      </c>
    </row>
    <row r="17" spans="1:11" ht="15.6" customHeight="1">
      <c r="A17" s="6" t="s">
        <v>35</v>
      </c>
      <c r="B17" s="5">
        <v>4</v>
      </c>
      <c r="C17" s="4"/>
      <c r="D17" s="30">
        <v>30542.3</v>
      </c>
      <c r="E17" s="30"/>
      <c r="F17" s="30">
        <v>26985.5</v>
      </c>
    </row>
    <row r="18" spans="1:11" ht="15.6" customHeight="1">
      <c r="A18" s="6" t="s">
        <v>36</v>
      </c>
      <c r="B18" s="5">
        <v>5</v>
      </c>
      <c r="C18" s="4"/>
      <c r="D18" s="30">
        <v>3690.3</v>
      </c>
      <c r="E18" s="30"/>
      <c r="F18" s="30">
        <v>3251.8</v>
      </c>
    </row>
    <row r="19" spans="1:11" ht="15.6" customHeight="1">
      <c r="A19" s="6" t="s">
        <v>1</v>
      </c>
      <c r="B19" s="5">
        <v>6</v>
      </c>
      <c r="C19" s="4"/>
      <c r="D19" s="30">
        <v>21741.3</v>
      </c>
      <c r="E19" s="30"/>
      <c r="F19" s="30">
        <v>21199.599999999999</v>
      </c>
    </row>
    <row r="20" spans="1:11" ht="15.6" customHeight="1">
      <c r="A20" s="6" t="s">
        <v>2</v>
      </c>
      <c r="B20" s="5">
        <v>7</v>
      </c>
      <c r="C20" s="4"/>
      <c r="D20" s="30">
        <v>2789.2</v>
      </c>
      <c r="E20" s="30"/>
      <c r="F20" s="30">
        <v>881.3</v>
      </c>
    </row>
    <row r="21" spans="1:11" ht="15.6" customHeight="1">
      <c r="A21" s="7"/>
      <c r="B21" s="5"/>
      <c r="C21" s="8"/>
      <c r="D21" s="31"/>
      <c r="E21" s="32"/>
      <c r="F21" s="31"/>
    </row>
    <row r="22" spans="1:11" ht="15.6" customHeight="1">
      <c r="A22" s="50" t="s">
        <v>37</v>
      </c>
      <c r="B22" s="5"/>
      <c r="C22" s="10"/>
      <c r="D22" s="74">
        <v>4980</v>
      </c>
      <c r="E22" s="33"/>
      <c r="F22" s="74">
        <v>5750.9</v>
      </c>
    </row>
    <row r="23" spans="1:11" ht="15.6" customHeight="1">
      <c r="A23" s="11" t="s">
        <v>84</v>
      </c>
      <c r="B23" s="5"/>
      <c r="C23" s="10"/>
      <c r="D23" s="34">
        <v>4980</v>
      </c>
      <c r="E23" s="33"/>
      <c r="F23" s="34">
        <v>5750.9</v>
      </c>
    </row>
    <row r="24" spans="1:11" ht="15.6" customHeight="1">
      <c r="A24" s="6"/>
      <c r="B24" s="5"/>
      <c r="C24" s="10"/>
      <c r="D24" s="35"/>
      <c r="E24" s="33"/>
      <c r="F24" s="35"/>
      <c r="I24" t="s">
        <v>0</v>
      </c>
    </row>
    <row r="25" spans="1:11" ht="15.6" customHeight="1">
      <c r="A25" s="50" t="s">
        <v>38</v>
      </c>
      <c r="B25" s="5"/>
      <c r="C25" s="10"/>
      <c r="D25" s="35"/>
      <c r="E25" s="33"/>
      <c r="F25" s="35"/>
    </row>
    <row r="26" spans="1:11" ht="15.6" customHeight="1">
      <c r="A26" s="50" t="s">
        <v>76</v>
      </c>
      <c r="B26" s="49"/>
      <c r="C26" s="10"/>
      <c r="D26" s="35"/>
      <c r="E26" s="33"/>
      <c r="F26" s="35"/>
    </row>
    <row r="27" spans="1:11" ht="16.5" customHeight="1">
      <c r="A27" s="12" t="s">
        <v>85</v>
      </c>
      <c r="B27" s="5"/>
      <c r="C27" s="10"/>
      <c r="D27" s="34">
        <v>4413.1000000000004</v>
      </c>
      <c r="E27" s="33"/>
      <c r="F27" s="34">
        <v>4591.8</v>
      </c>
    </row>
    <row r="28" spans="1:11" ht="18" customHeight="1" thickBot="1">
      <c r="A28" s="13" t="s">
        <v>45</v>
      </c>
      <c r="B28" s="5"/>
      <c r="C28" s="14"/>
      <c r="D28" s="36">
        <f>+D14+D22+D27</f>
        <v>70453.600000000006</v>
      </c>
      <c r="E28" s="32"/>
      <c r="F28" s="36">
        <f>+F14+F22+F27</f>
        <v>66020.800000000003</v>
      </c>
    </row>
    <row r="29" spans="1:11" ht="15.6" customHeight="1" thickTop="1">
      <c r="A29" s="4"/>
      <c r="B29" s="5"/>
      <c r="C29" s="14"/>
      <c r="D29" s="35"/>
      <c r="E29" s="32"/>
      <c r="F29" s="35"/>
    </row>
    <row r="30" spans="1:11" ht="15.6" customHeight="1">
      <c r="A30" s="43" t="s">
        <v>31</v>
      </c>
      <c r="B30" s="15"/>
      <c r="C30" s="16"/>
      <c r="D30" s="37"/>
      <c r="E30" s="38"/>
      <c r="F30" s="37"/>
    </row>
    <row r="31" spans="1:11" ht="15.6" customHeight="1">
      <c r="A31" s="51" t="s">
        <v>40</v>
      </c>
      <c r="B31" s="17"/>
      <c r="C31" s="14"/>
      <c r="D31" s="34">
        <f>SUM(D32:D35)</f>
        <v>15825.3</v>
      </c>
      <c r="E31" s="39"/>
      <c r="F31" s="34">
        <f>SUM(F32:F35)</f>
        <v>13905.6</v>
      </c>
      <c r="K31" s="79"/>
    </row>
    <row r="32" spans="1:11" ht="15.6" customHeight="1">
      <c r="A32" s="6" t="s">
        <v>3</v>
      </c>
      <c r="B32" s="52" t="s">
        <v>78</v>
      </c>
      <c r="C32" s="14"/>
      <c r="D32" s="39">
        <v>1437.5</v>
      </c>
      <c r="E32" s="39"/>
      <c r="F32" s="39">
        <v>1139.5</v>
      </c>
    </row>
    <row r="33" spans="1:6" ht="15.6" customHeight="1">
      <c r="A33" s="6" t="s">
        <v>4</v>
      </c>
      <c r="B33" s="17">
        <v>14</v>
      </c>
      <c r="C33" s="14"/>
      <c r="D33" s="39">
        <v>402</v>
      </c>
      <c r="E33" s="39"/>
      <c r="F33" s="39">
        <v>527.6</v>
      </c>
    </row>
    <row r="34" spans="1:6" ht="15.6" customHeight="1">
      <c r="A34" s="6" t="s">
        <v>5</v>
      </c>
      <c r="B34" s="17">
        <v>13</v>
      </c>
      <c r="C34" s="14"/>
      <c r="D34" s="39">
        <v>10605.1</v>
      </c>
      <c r="E34" s="39"/>
      <c r="F34" s="39">
        <v>8791</v>
      </c>
    </row>
    <row r="35" spans="1:6" ht="15.6" customHeight="1">
      <c r="A35" s="6" t="s">
        <v>6</v>
      </c>
      <c r="B35" s="17">
        <v>15</v>
      </c>
      <c r="C35" s="14"/>
      <c r="D35" s="40">
        <v>3380.7</v>
      </c>
      <c r="E35" s="41"/>
      <c r="F35" s="40">
        <v>3447.5</v>
      </c>
    </row>
    <row r="36" spans="1:6" ht="15.6" customHeight="1">
      <c r="A36" s="7"/>
      <c r="B36" s="10"/>
      <c r="C36" s="9"/>
      <c r="D36" s="39"/>
      <c r="E36" s="32"/>
      <c r="F36" s="39"/>
    </row>
    <row r="37" spans="1:6" ht="15.6" customHeight="1">
      <c r="A37" s="51" t="s">
        <v>39</v>
      </c>
      <c r="B37" s="17"/>
      <c r="C37" s="14"/>
      <c r="D37" s="34">
        <f>SUM(D38:D40)</f>
        <v>5561.9</v>
      </c>
      <c r="E37" s="39"/>
      <c r="F37" s="34">
        <f>SUM(F38:F40)</f>
        <v>5859.4000000000005</v>
      </c>
    </row>
    <row r="38" spans="1:6" ht="15.6" customHeight="1">
      <c r="A38" s="6" t="s">
        <v>7</v>
      </c>
      <c r="B38" s="18"/>
      <c r="C38" s="14"/>
      <c r="D38" s="39">
        <v>3394.7</v>
      </c>
      <c r="E38" s="39"/>
      <c r="F38" s="39">
        <v>4048.6</v>
      </c>
    </row>
    <row r="39" spans="1:6" ht="15.6" customHeight="1">
      <c r="A39" s="6" t="s">
        <v>8</v>
      </c>
      <c r="B39" s="17"/>
      <c r="C39" s="14"/>
      <c r="D39" s="39">
        <v>78.7</v>
      </c>
      <c r="E39" s="39"/>
      <c r="F39" s="39">
        <v>67</v>
      </c>
    </row>
    <row r="40" spans="1:6" ht="15.6" customHeight="1">
      <c r="A40" s="6" t="s">
        <v>9</v>
      </c>
      <c r="B40" s="17"/>
      <c r="C40" s="14"/>
      <c r="D40" s="40">
        <v>2088.5</v>
      </c>
      <c r="E40" s="39"/>
      <c r="F40" s="40">
        <v>1743.8</v>
      </c>
    </row>
    <row r="41" spans="1:6" ht="15.6" customHeight="1">
      <c r="A41" s="6"/>
      <c r="B41" s="17"/>
      <c r="C41" s="14"/>
      <c r="D41" s="39"/>
      <c r="E41" s="39"/>
      <c r="F41" s="39"/>
    </row>
    <row r="42" spans="1:6" ht="15.6" customHeight="1">
      <c r="A42" s="51" t="s">
        <v>41</v>
      </c>
      <c r="B42" s="17"/>
      <c r="C42" s="14"/>
      <c r="D42" s="40">
        <f>SUM(D43:D45)</f>
        <v>19473.2</v>
      </c>
      <c r="E42" s="39"/>
      <c r="F42" s="40">
        <f>SUM(F43:F45)</f>
        <v>18887.099999999999</v>
      </c>
    </row>
    <row r="43" spans="1:6" ht="15.6" customHeight="1">
      <c r="A43" s="6" t="s">
        <v>10</v>
      </c>
      <c r="B43" s="17">
        <v>12</v>
      </c>
      <c r="C43" s="14"/>
      <c r="D43" s="39">
        <v>1754.2</v>
      </c>
      <c r="E43" s="39"/>
      <c r="F43" s="39">
        <v>1958.1</v>
      </c>
    </row>
    <row r="44" spans="1:6" ht="15.6" customHeight="1">
      <c r="A44" s="6" t="s">
        <v>11</v>
      </c>
      <c r="B44" s="17">
        <v>12</v>
      </c>
      <c r="C44" s="14"/>
      <c r="D44" s="41">
        <v>12300.3</v>
      </c>
      <c r="E44" s="41"/>
      <c r="F44" s="41">
        <v>11992.3</v>
      </c>
    </row>
    <row r="45" spans="1:6" ht="15.6" customHeight="1">
      <c r="A45" s="6" t="s">
        <v>77</v>
      </c>
      <c r="B45" s="17">
        <v>12</v>
      </c>
      <c r="C45" s="14"/>
      <c r="D45" s="78">
        <v>5418.7</v>
      </c>
      <c r="E45" s="39"/>
      <c r="F45" s="78">
        <v>4936.7</v>
      </c>
    </row>
    <row r="46" spans="1:6" ht="18" customHeight="1">
      <c r="A46" s="2" t="s">
        <v>32</v>
      </c>
      <c r="B46" s="17"/>
      <c r="C46" s="14"/>
      <c r="D46" s="40">
        <f>+D31+D37+D42</f>
        <v>40860.399999999994</v>
      </c>
      <c r="E46" s="39"/>
      <c r="F46" s="40">
        <f>+F31+F37+F42</f>
        <v>38652.1</v>
      </c>
    </row>
    <row r="47" spans="1:6" ht="15.6" customHeight="1">
      <c r="A47" s="2"/>
      <c r="B47" s="52"/>
      <c r="C47" s="51"/>
      <c r="D47" s="41"/>
      <c r="E47" s="39"/>
      <c r="F47" s="41"/>
    </row>
    <row r="48" spans="1:6" ht="15.6" customHeight="1">
      <c r="A48" s="51" t="s">
        <v>46</v>
      </c>
      <c r="B48" s="17"/>
      <c r="C48" s="14"/>
      <c r="D48" s="39"/>
      <c r="E48" s="39"/>
      <c r="F48" s="39"/>
    </row>
    <row r="49" spans="1:8" ht="15.6" customHeight="1">
      <c r="A49" s="6" t="s">
        <v>12</v>
      </c>
      <c r="B49" s="17"/>
      <c r="C49" s="14"/>
      <c r="D49" s="39">
        <v>13000</v>
      </c>
      <c r="E49" s="39"/>
      <c r="F49" s="39">
        <v>13000</v>
      </c>
    </row>
    <row r="50" spans="1:8" ht="15.6" customHeight="1">
      <c r="A50" s="19" t="s">
        <v>13</v>
      </c>
      <c r="B50" s="17"/>
      <c r="C50" s="14"/>
      <c r="D50" s="40">
        <v>16593.2</v>
      </c>
      <c r="E50" s="39"/>
      <c r="F50" s="40">
        <v>14368.7</v>
      </c>
    </row>
    <row r="51" spans="1:8" ht="18" customHeight="1">
      <c r="A51" s="42" t="s">
        <v>47</v>
      </c>
      <c r="B51" s="17"/>
      <c r="C51" s="14"/>
      <c r="D51" s="39">
        <f>SUM(D49:D50)</f>
        <v>29593.200000000001</v>
      </c>
      <c r="E51" s="39"/>
      <c r="F51" s="39">
        <f>SUM(F49:F50)</f>
        <v>27368.7</v>
      </c>
    </row>
    <row r="52" spans="1:8" ht="18" customHeight="1" thickBot="1">
      <c r="A52" s="13" t="s">
        <v>48</v>
      </c>
      <c r="B52" s="17"/>
      <c r="C52" s="14"/>
      <c r="D52" s="36">
        <f>+D51+D46</f>
        <v>70453.599999999991</v>
      </c>
      <c r="E52" s="39"/>
      <c r="F52" s="36">
        <f>+F51+F46</f>
        <v>66020.800000000003</v>
      </c>
      <c r="H52" s="77"/>
    </row>
    <row r="53" spans="1:8" ht="15.6" customHeight="1" thickTop="1">
      <c r="A53" s="13"/>
      <c r="B53" s="17"/>
      <c r="C53" s="14"/>
      <c r="D53" s="20"/>
      <c r="E53" s="14"/>
      <c r="F53" s="20"/>
    </row>
    <row r="54" spans="1:8" ht="15.6" customHeight="1">
      <c r="A54" s="1"/>
      <c r="B54" s="1"/>
      <c r="C54" s="1"/>
      <c r="D54" s="1"/>
      <c r="E54" s="1"/>
      <c r="F54" s="1"/>
    </row>
    <row r="55" spans="1:8" ht="26.25" customHeight="1">
      <c r="A55" s="46" t="s">
        <v>57</v>
      </c>
      <c r="B55" s="45"/>
      <c r="C55" s="45"/>
      <c r="D55" s="45"/>
      <c r="E55" s="45"/>
      <c r="F55" s="45"/>
    </row>
    <row r="56" spans="1:8" ht="21" customHeight="1">
      <c r="A56" s="46"/>
      <c r="B56" s="45"/>
      <c r="C56" s="45"/>
      <c r="D56" s="45"/>
      <c r="E56" s="45"/>
      <c r="F56" s="45"/>
    </row>
    <row r="57" spans="1:8" ht="15.75" thickBot="1">
      <c r="A57" s="48"/>
      <c r="B57" s="48"/>
      <c r="C57" s="48"/>
      <c r="D57" s="48"/>
      <c r="E57" s="48"/>
      <c r="F57" s="48"/>
    </row>
  </sheetData>
  <pageMargins left="0.59055118110236227" right="0.59055118110236227" top="0.39370078740157483" bottom="0.35433070866141736" header="0.27559055118110237" footer="0.70866141732283472"/>
  <pageSetup scale="80" orientation="portrait" r:id="rId1"/>
  <headerFooter>
    <oddFooter>&amp;C&amp;"Times New Roman,Regular"2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="130" zoomScaleNormal="130" workbookViewId="0"/>
  </sheetViews>
  <sheetFormatPr baseColWidth="10" defaultColWidth="9.140625" defaultRowHeight="15"/>
  <cols>
    <col min="1" max="1" width="67.7109375" customWidth="1"/>
    <col min="2" max="2" width="6.85546875" customWidth="1"/>
    <col min="3" max="3" width="3" customWidth="1"/>
    <col min="4" max="4" width="11.7109375" customWidth="1"/>
    <col min="5" max="5" width="3.140625" customWidth="1"/>
    <col min="6" max="6" width="11.7109375" customWidth="1"/>
    <col min="9" max="9" width="9.5703125" bestFit="1" customWidth="1"/>
  </cols>
  <sheetData>
    <row r="1" spans="1:9">
      <c r="A1" s="24" t="s">
        <v>24</v>
      </c>
      <c r="B1" s="23"/>
      <c r="C1" s="23"/>
      <c r="D1" s="23"/>
      <c r="E1" s="23"/>
      <c r="F1" s="23"/>
    </row>
    <row r="2" spans="1:9">
      <c r="A2" s="25" t="s">
        <v>25</v>
      </c>
      <c r="B2" s="23"/>
      <c r="C2" s="23"/>
      <c r="D2" s="23"/>
      <c r="E2" s="23"/>
      <c r="F2" s="23"/>
    </row>
    <row r="3" spans="1:9">
      <c r="A3" s="25"/>
      <c r="B3" s="23"/>
      <c r="C3" s="23"/>
      <c r="D3" s="23"/>
      <c r="E3" s="23"/>
      <c r="F3" s="23"/>
    </row>
    <row r="4" spans="1:9">
      <c r="A4" s="28" t="s">
        <v>28</v>
      </c>
      <c r="B4" s="23"/>
      <c r="C4" s="23"/>
      <c r="D4" s="23"/>
      <c r="E4" s="23"/>
      <c r="F4" s="23"/>
    </row>
    <row r="5" spans="1:9">
      <c r="A5" s="25" t="s">
        <v>27</v>
      </c>
      <c r="B5" s="23"/>
      <c r="C5" s="23"/>
      <c r="D5" s="23"/>
      <c r="E5" s="23"/>
      <c r="F5" s="23"/>
    </row>
    <row r="6" spans="1:9">
      <c r="A6" s="25"/>
      <c r="B6" s="23"/>
      <c r="C6" s="23"/>
      <c r="D6" s="23"/>
      <c r="E6" s="23"/>
      <c r="F6" s="23"/>
    </row>
    <row r="7" spans="1:9">
      <c r="A7" s="29" t="s">
        <v>80</v>
      </c>
      <c r="B7" s="25"/>
      <c r="C7" s="25"/>
      <c r="D7" s="25"/>
      <c r="E7" s="25"/>
      <c r="F7" s="25"/>
    </row>
    <row r="8" spans="1:9">
      <c r="A8" s="25"/>
      <c r="B8" s="25"/>
      <c r="C8" s="25"/>
      <c r="D8" s="25"/>
      <c r="E8" s="25"/>
      <c r="F8" s="25"/>
    </row>
    <row r="9" spans="1:9">
      <c r="A9" s="25" t="s">
        <v>51</v>
      </c>
      <c r="B9" s="25"/>
      <c r="C9" s="25"/>
      <c r="D9" s="25"/>
      <c r="E9" s="25"/>
      <c r="F9" s="25"/>
    </row>
    <row r="10" spans="1:9" ht="15.75" thickBot="1">
      <c r="A10" s="27"/>
      <c r="B10" s="27"/>
      <c r="C10" s="27"/>
      <c r="D10" s="27"/>
      <c r="E10" s="27"/>
      <c r="F10" s="27"/>
    </row>
    <row r="11" spans="1:9">
      <c r="A11" s="26"/>
      <c r="B11" s="26"/>
      <c r="C11" s="26"/>
      <c r="D11" s="26"/>
      <c r="E11" s="26"/>
      <c r="F11" s="26"/>
    </row>
    <row r="12" spans="1:9">
      <c r="A12" s="1"/>
      <c r="B12" s="1"/>
      <c r="C12" s="1"/>
      <c r="D12" s="1"/>
      <c r="E12" s="1"/>
      <c r="F12" s="1"/>
    </row>
    <row r="13" spans="1:9">
      <c r="A13" s="54"/>
      <c r="B13" s="55" t="s">
        <v>29</v>
      </c>
      <c r="C13" s="56"/>
      <c r="D13" s="56" t="s">
        <v>81</v>
      </c>
      <c r="E13" s="56"/>
      <c r="F13" s="56" t="s">
        <v>82</v>
      </c>
      <c r="G13" s="57"/>
    </row>
    <row r="14" spans="1:9">
      <c r="A14" s="54"/>
      <c r="B14" s="55"/>
      <c r="C14" s="56"/>
      <c r="D14" s="56"/>
      <c r="E14" s="56"/>
      <c r="F14" s="56"/>
      <c r="G14" s="57"/>
    </row>
    <row r="15" spans="1:9" ht="15.6" customHeight="1">
      <c r="A15" s="58" t="s">
        <v>52</v>
      </c>
      <c r="B15" s="52"/>
      <c r="C15" s="51"/>
      <c r="D15" s="63">
        <f>SUM(D16:D20)</f>
        <v>62896.500000000007</v>
      </c>
      <c r="E15" s="59"/>
      <c r="F15" s="63">
        <f>SUM(F16:F20)</f>
        <v>60804.9</v>
      </c>
      <c r="G15" s="57"/>
      <c r="H15" s="81"/>
    </row>
    <row r="16" spans="1:9" ht="15.6" customHeight="1">
      <c r="A16" s="75" t="s">
        <v>14</v>
      </c>
      <c r="B16" s="49"/>
      <c r="C16" s="50"/>
      <c r="D16" s="61">
        <v>38032.6</v>
      </c>
      <c r="E16" s="30"/>
      <c r="F16" s="61">
        <v>37414.199999999997</v>
      </c>
      <c r="G16" s="57"/>
      <c r="H16" s="77"/>
      <c r="I16" s="84"/>
    </row>
    <row r="17" spans="1:10" ht="15.6" customHeight="1">
      <c r="A17" s="75" t="s">
        <v>15</v>
      </c>
      <c r="B17" s="52"/>
      <c r="C17" s="62"/>
      <c r="D17" s="61">
        <v>13006.2</v>
      </c>
      <c r="E17" s="39"/>
      <c r="F17" s="61">
        <v>12151.3</v>
      </c>
      <c r="G17" s="57"/>
      <c r="H17" s="77"/>
    </row>
    <row r="18" spans="1:10" ht="15.6" customHeight="1">
      <c r="A18" s="76" t="s">
        <v>55</v>
      </c>
      <c r="B18" s="49"/>
      <c r="C18" s="50"/>
      <c r="D18" s="61">
        <v>6026.5</v>
      </c>
      <c r="E18" s="30"/>
      <c r="F18" s="61">
        <v>5218.8999999999996</v>
      </c>
      <c r="G18" s="57"/>
    </row>
    <row r="19" spans="1:10" ht="15.6" customHeight="1">
      <c r="A19" s="75" t="s">
        <v>16</v>
      </c>
      <c r="B19" s="52"/>
      <c r="C19" s="51"/>
      <c r="D19" s="61">
        <v>4506.8999999999996</v>
      </c>
      <c r="E19" s="39"/>
      <c r="F19" s="61">
        <v>4825.7</v>
      </c>
      <c r="G19" s="57"/>
    </row>
    <row r="20" spans="1:10" ht="15.6" customHeight="1">
      <c r="A20" s="75" t="s">
        <v>17</v>
      </c>
      <c r="B20" s="52"/>
      <c r="C20" s="51"/>
      <c r="D20" s="63">
        <v>1324.3</v>
      </c>
      <c r="E20" s="39"/>
      <c r="F20" s="63">
        <v>1194.8</v>
      </c>
      <c r="G20" s="57"/>
    </row>
    <row r="21" spans="1:10" ht="15.6" customHeight="1">
      <c r="A21" s="64"/>
      <c r="B21" s="49"/>
      <c r="C21" s="50"/>
      <c r="D21" s="61"/>
      <c r="E21" s="61"/>
      <c r="F21" s="61"/>
      <c r="G21" s="57"/>
    </row>
    <row r="22" spans="1:10" ht="15.6" customHeight="1">
      <c r="A22" s="58" t="s">
        <v>53</v>
      </c>
      <c r="B22" s="49"/>
      <c r="C22" s="50"/>
      <c r="D22" s="63">
        <f>SUM(D23:D26)</f>
        <v>58230.000000000007</v>
      </c>
      <c r="E22" s="35"/>
      <c r="F22" s="63">
        <f>SUM(F23:F26)</f>
        <v>57583.700000000004</v>
      </c>
      <c r="G22" s="57"/>
      <c r="H22" s="82"/>
      <c r="I22" s="83"/>
      <c r="J22" t="s">
        <v>0</v>
      </c>
    </row>
    <row r="23" spans="1:10" ht="15.6" customHeight="1">
      <c r="A23" s="75" t="s">
        <v>18</v>
      </c>
      <c r="B23" s="52"/>
      <c r="C23" s="65"/>
      <c r="D23" s="61">
        <v>20187.400000000001</v>
      </c>
      <c r="E23" s="61"/>
      <c r="F23" s="61">
        <v>19991.400000000001</v>
      </c>
      <c r="G23" s="57"/>
    </row>
    <row r="24" spans="1:10" ht="15.6" customHeight="1">
      <c r="A24" s="75" t="s">
        <v>19</v>
      </c>
      <c r="B24" s="49"/>
      <c r="C24" s="50"/>
      <c r="D24" s="61">
        <v>23321.200000000001</v>
      </c>
      <c r="E24" s="61"/>
      <c r="F24" s="61">
        <v>22774.400000000001</v>
      </c>
      <c r="G24" s="57"/>
    </row>
    <row r="25" spans="1:10" ht="15.6" customHeight="1">
      <c r="A25" s="75" t="s">
        <v>20</v>
      </c>
      <c r="B25" s="52"/>
      <c r="C25" s="51"/>
      <c r="D25" s="61">
        <v>8464.2999999999993</v>
      </c>
      <c r="E25" s="61"/>
      <c r="F25" s="61">
        <v>8777.2999999999993</v>
      </c>
      <c r="G25" s="57"/>
    </row>
    <row r="26" spans="1:10" ht="15.6" customHeight="1">
      <c r="A26" s="75" t="s">
        <v>58</v>
      </c>
      <c r="B26" s="52"/>
      <c r="C26" s="51"/>
      <c r="D26" s="63">
        <v>6257.1</v>
      </c>
      <c r="E26" s="61"/>
      <c r="F26" s="63">
        <v>6040.6</v>
      </c>
      <c r="G26" s="57"/>
    </row>
    <row r="27" spans="1:10" ht="15.6" customHeight="1">
      <c r="A27" s="66"/>
      <c r="B27" s="52"/>
      <c r="C27" s="51"/>
      <c r="D27" s="61"/>
      <c r="E27" s="41"/>
      <c r="F27" s="61"/>
      <c r="G27" s="57"/>
    </row>
    <row r="28" spans="1:10" ht="15.6" customHeight="1">
      <c r="A28" s="58" t="s">
        <v>42</v>
      </c>
      <c r="B28" s="67"/>
      <c r="C28" s="67"/>
      <c r="D28" s="63">
        <v>24.2</v>
      </c>
      <c r="E28" s="61"/>
      <c r="F28" s="63">
        <v>0.2</v>
      </c>
      <c r="G28" s="57"/>
    </row>
    <row r="29" spans="1:10" ht="15.6" customHeight="1">
      <c r="A29" s="58"/>
      <c r="B29" s="67"/>
      <c r="C29" s="67"/>
      <c r="D29" s="68"/>
      <c r="E29" s="68"/>
      <c r="F29" s="68"/>
      <c r="G29" s="57"/>
    </row>
    <row r="30" spans="1:10" ht="15.6" customHeight="1">
      <c r="A30" s="58" t="s">
        <v>21</v>
      </c>
      <c r="B30" s="67"/>
      <c r="C30" s="67"/>
      <c r="D30" s="63">
        <f>+D15-D22-D28</f>
        <v>4642.3</v>
      </c>
      <c r="E30" s="61"/>
      <c r="F30" s="63">
        <f>+F15-F22-F28</f>
        <v>3220.9999999999973</v>
      </c>
      <c r="G30" s="57"/>
    </row>
    <row r="31" spans="1:10" ht="15.6" customHeight="1">
      <c r="A31" s="58"/>
      <c r="B31" s="67"/>
      <c r="C31" s="67"/>
      <c r="D31" s="69"/>
      <c r="E31" s="69"/>
      <c r="F31" s="69"/>
      <c r="G31" s="57"/>
    </row>
    <row r="32" spans="1:10" ht="15.6" customHeight="1">
      <c r="A32" s="58" t="s">
        <v>54</v>
      </c>
      <c r="B32" s="67"/>
      <c r="C32" s="67"/>
      <c r="D32" s="63">
        <f>SUM(D33:D34)</f>
        <v>2785.5</v>
      </c>
      <c r="E32" s="69"/>
      <c r="F32" s="63">
        <f>SUM(F33:F34)</f>
        <v>2634.5</v>
      </c>
      <c r="G32" s="57"/>
    </row>
    <row r="33" spans="1:9" ht="15.6" customHeight="1">
      <c r="A33" s="75" t="s">
        <v>22</v>
      </c>
      <c r="B33" s="67"/>
      <c r="C33" s="67"/>
      <c r="D33" s="69">
        <v>168.8</v>
      </c>
      <c r="E33" s="69"/>
      <c r="F33" s="69">
        <v>141.5</v>
      </c>
      <c r="G33" s="57"/>
    </row>
    <row r="34" spans="1:9" ht="15.6" customHeight="1">
      <c r="A34" s="75" t="s">
        <v>44</v>
      </c>
      <c r="B34" s="70">
        <v>17</v>
      </c>
      <c r="C34" s="67"/>
      <c r="D34" s="71">
        <v>2616.6999999999998</v>
      </c>
      <c r="E34" s="68"/>
      <c r="F34" s="71">
        <v>2493</v>
      </c>
      <c r="G34" s="57"/>
    </row>
    <row r="35" spans="1:9" ht="15.6" customHeight="1">
      <c r="A35" s="60"/>
      <c r="B35" s="70"/>
      <c r="C35" s="67"/>
      <c r="D35" s="68"/>
      <c r="E35" s="68"/>
      <c r="F35" s="68"/>
      <c r="G35" s="57"/>
    </row>
    <row r="36" spans="1:9" ht="15.6" customHeight="1">
      <c r="A36" s="58" t="s">
        <v>43</v>
      </c>
      <c r="B36" s="67"/>
      <c r="C36" s="67"/>
      <c r="D36" s="69">
        <f>+D30-D32</f>
        <v>1856.8000000000002</v>
      </c>
      <c r="E36" s="69"/>
      <c r="F36" s="69">
        <f>+F30-F32</f>
        <v>586.49999999999727</v>
      </c>
      <c r="G36" s="57"/>
    </row>
    <row r="37" spans="1:9" ht="15.6" customHeight="1">
      <c r="A37" s="58"/>
      <c r="B37" s="67"/>
      <c r="C37" s="67"/>
      <c r="D37" s="69"/>
      <c r="E37" s="69"/>
      <c r="F37" s="69"/>
      <c r="G37" s="57"/>
    </row>
    <row r="38" spans="1:9" ht="15.6" customHeight="1">
      <c r="A38" s="66" t="s">
        <v>23</v>
      </c>
      <c r="B38" s="67"/>
      <c r="C38" s="67"/>
      <c r="D38" s="63">
        <v>-78.099999999999994</v>
      </c>
      <c r="E38" s="69"/>
      <c r="F38" s="63">
        <v>157.5</v>
      </c>
      <c r="G38" s="57"/>
    </row>
    <row r="39" spans="1:9" ht="11.25" customHeight="1">
      <c r="A39" s="58"/>
      <c r="B39" s="67"/>
      <c r="C39" s="67"/>
      <c r="D39" s="69"/>
      <c r="E39" s="69"/>
      <c r="F39" s="69"/>
      <c r="G39" s="57"/>
    </row>
    <row r="40" spans="1:9" ht="15.6" customHeight="1">
      <c r="A40" s="58" t="s">
        <v>56</v>
      </c>
      <c r="B40" s="67"/>
      <c r="C40" s="67"/>
      <c r="D40" s="61">
        <f>+D36+D38</f>
        <v>1778.7000000000003</v>
      </c>
      <c r="E40" s="61"/>
      <c r="F40" s="61">
        <f>+F36+F38</f>
        <v>743.99999999999727</v>
      </c>
      <c r="G40" s="57"/>
    </row>
    <row r="41" spans="1:9" ht="15.6" customHeight="1">
      <c r="A41" s="58"/>
      <c r="B41" s="67"/>
      <c r="C41" s="67"/>
      <c r="D41" s="69"/>
      <c r="E41" s="69"/>
      <c r="F41" s="69"/>
      <c r="G41" s="57"/>
    </row>
    <row r="42" spans="1:9" ht="15.6" customHeight="1">
      <c r="A42" s="66" t="s">
        <v>49</v>
      </c>
      <c r="B42" s="67"/>
      <c r="C42" s="67"/>
      <c r="D42" s="68">
        <v>-537.29999999999995</v>
      </c>
      <c r="E42" s="68"/>
      <c r="F42" s="68">
        <v>-266.89999999999998</v>
      </c>
      <c r="G42" s="57"/>
    </row>
    <row r="43" spans="1:9" ht="15.6" customHeight="1">
      <c r="A43" s="66" t="s">
        <v>86</v>
      </c>
      <c r="B43" s="67"/>
      <c r="C43" s="67"/>
      <c r="D43" s="71">
        <v>-69.900000000000006</v>
      </c>
      <c r="E43" s="68"/>
      <c r="F43" s="71">
        <v>-38.700000000000003</v>
      </c>
      <c r="G43" s="57"/>
      <c r="I43" s="84"/>
    </row>
    <row r="44" spans="1:9" ht="21" customHeight="1" thickBot="1">
      <c r="A44" s="58" t="s">
        <v>50</v>
      </c>
      <c r="B44" s="67"/>
      <c r="C44" s="67"/>
      <c r="D44" s="72">
        <f>+D40+D43+D42</f>
        <v>1171.5000000000002</v>
      </c>
      <c r="E44" s="69"/>
      <c r="F44" s="72">
        <f>+F40+F43+F42</f>
        <v>438.39999999999725</v>
      </c>
      <c r="G44" s="57"/>
    </row>
    <row r="45" spans="1:9" ht="15.75" thickTop="1">
      <c r="A45" s="58"/>
      <c r="B45" s="67"/>
      <c r="C45" s="67"/>
      <c r="D45" s="69"/>
      <c r="E45" s="69"/>
      <c r="F45" s="69"/>
      <c r="G45" s="57"/>
    </row>
    <row r="46" spans="1:9">
      <c r="A46" s="58"/>
      <c r="B46" s="67"/>
      <c r="C46" s="67"/>
      <c r="D46" s="69"/>
      <c r="E46" s="69"/>
      <c r="F46" s="69"/>
      <c r="G46" s="57"/>
    </row>
    <row r="47" spans="1:9">
      <c r="A47" s="58"/>
      <c r="B47" s="67"/>
      <c r="C47" s="67"/>
      <c r="D47" s="69"/>
      <c r="E47" s="69"/>
      <c r="F47" s="69"/>
      <c r="G47" s="57"/>
    </row>
    <row r="48" spans="1:9">
      <c r="A48" s="46" t="s">
        <v>57</v>
      </c>
      <c r="B48" s="67"/>
      <c r="C48" s="67"/>
      <c r="D48" s="69"/>
      <c r="E48" s="69"/>
      <c r="F48" s="69"/>
      <c r="G48" s="57"/>
    </row>
    <row r="49" spans="1:7">
      <c r="A49" s="1"/>
      <c r="B49" s="1"/>
      <c r="C49" s="1"/>
      <c r="D49" s="53"/>
      <c r="E49" s="53"/>
      <c r="F49" s="53"/>
      <c r="G49" s="57"/>
    </row>
    <row r="50" spans="1:7" ht="36" customHeight="1">
      <c r="A50" s="44"/>
      <c r="B50" s="44"/>
      <c r="C50" s="44"/>
      <c r="D50" s="44"/>
      <c r="E50" s="44"/>
      <c r="F50" s="44"/>
      <c r="G50" s="73"/>
    </row>
    <row r="51" spans="1:7">
      <c r="B51" s="45"/>
      <c r="C51" s="45"/>
      <c r="D51" s="45"/>
      <c r="E51" s="45"/>
      <c r="F51" s="45"/>
      <c r="G51" s="73"/>
    </row>
    <row r="52" spans="1:7">
      <c r="A52" s="47"/>
      <c r="B52" s="45"/>
      <c r="C52" s="45"/>
      <c r="D52" s="45"/>
      <c r="E52" s="45"/>
      <c r="F52" s="45"/>
      <c r="G52" s="73"/>
    </row>
    <row r="54" spans="1:7">
      <c r="A54" s="47"/>
      <c r="B54" s="45"/>
      <c r="C54" s="45"/>
      <c r="D54" s="45"/>
      <c r="E54" s="45"/>
      <c r="F54" s="45"/>
    </row>
    <row r="55" spans="1:7" ht="15.75" thickBot="1">
      <c r="A55" s="48"/>
      <c r="B55" s="48"/>
      <c r="C55" s="48"/>
      <c r="D55" s="48"/>
      <c r="E55" s="48"/>
      <c r="F55" s="48"/>
    </row>
  </sheetData>
  <pageMargins left="0.78740157480314965" right="0.59055118110236227" top="0.59055118110236227" bottom="0.59055118110236227" header="0.31496062992125984" footer="0.98425196850393704"/>
  <pageSetup scale="80" orientation="portrait" r:id="rId1"/>
  <headerFooter>
    <oddFooter>&amp;C&amp;"Times New Roman,Regular"3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0"/>
  <sheetViews>
    <sheetView topLeftCell="A10" workbookViewId="0">
      <selection activeCell="G31" sqref="G31"/>
    </sheetView>
  </sheetViews>
  <sheetFormatPr baseColWidth="10" defaultColWidth="11.42578125" defaultRowHeight="15"/>
  <cols>
    <col min="4" max="4" width="19.5703125" customWidth="1"/>
  </cols>
  <sheetData>
    <row r="7" spans="2:7">
      <c r="B7" s="80" t="s">
        <v>59</v>
      </c>
      <c r="C7" s="80"/>
      <c r="E7" s="80" t="s">
        <v>60</v>
      </c>
      <c r="F7" s="80"/>
      <c r="G7" s="80"/>
    </row>
    <row r="8" spans="2:7">
      <c r="B8" t="s">
        <v>61</v>
      </c>
      <c r="E8" t="s">
        <v>62</v>
      </c>
    </row>
    <row r="9" spans="2:7" ht="113.25" customHeight="1"/>
    <row r="10" spans="2:7">
      <c r="B10" s="80" t="s">
        <v>63</v>
      </c>
      <c r="C10" s="80"/>
      <c r="E10" s="80" t="s">
        <v>64</v>
      </c>
      <c r="F10" s="80"/>
    </row>
    <row r="11" spans="2:7">
      <c r="B11" t="s">
        <v>65</v>
      </c>
      <c r="E11" t="s">
        <v>66</v>
      </c>
    </row>
    <row r="12" spans="2:7" ht="52.5" customHeight="1"/>
    <row r="13" spans="2:7" hidden="1">
      <c r="B13" s="80" t="s">
        <v>67</v>
      </c>
      <c r="C13" s="80"/>
      <c r="E13" s="80" t="s">
        <v>68</v>
      </c>
      <c r="F13" s="80"/>
    </row>
    <row r="14" spans="2:7" hidden="1">
      <c r="B14" t="s">
        <v>69</v>
      </c>
      <c r="E14" t="s">
        <v>69</v>
      </c>
    </row>
    <row r="15" spans="2:7" hidden="1"/>
    <row r="16" spans="2:7" ht="60" hidden="1" customHeight="1">
      <c r="B16" s="80" t="s">
        <v>70</v>
      </c>
      <c r="C16" s="80"/>
      <c r="D16" s="80"/>
      <c r="E16" s="80" t="s">
        <v>71</v>
      </c>
      <c r="F16" s="80"/>
    </row>
    <row r="17" spans="2:6" hidden="1">
      <c r="B17" t="s">
        <v>69</v>
      </c>
      <c r="E17" t="s">
        <v>69</v>
      </c>
    </row>
    <row r="18" spans="2:6" ht="58.5" customHeight="1"/>
    <row r="19" spans="2:6">
      <c r="B19" s="80" t="s">
        <v>72</v>
      </c>
      <c r="C19" s="80"/>
      <c r="E19" s="80" t="s">
        <v>73</v>
      </c>
      <c r="F19" s="80"/>
    </row>
    <row r="20" spans="2:6">
      <c r="B20" t="s">
        <v>74</v>
      </c>
      <c r="E20" t="s">
        <v>75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ER</vt:lpstr>
      <vt:lpstr>firmas</vt:lpstr>
      <vt:lpstr>balance!Área_de_impresión</vt:lpstr>
      <vt:lpstr>ER!Área_de_impresión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sandraaguilar</dc:creator>
  <cp:lastModifiedBy>Ricardo Zarceño</cp:lastModifiedBy>
  <cp:lastPrinted>2015-07-13T19:41:12Z</cp:lastPrinted>
  <dcterms:created xsi:type="dcterms:W3CDTF">2010-07-12T22:36:08Z</dcterms:created>
  <dcterms:modified xsi:type="dcterms:W3CDTF">2018-01-23T14:27:35Z</dcterms:modified>
</cp:coreProperties>
</file>