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1"/>
  </bookViews>
  <sheets>
    <sheet name="BG" sheetId="1" r:id="rId1"/>
    <sheet name="ER" sheetId="2" r:id="rId2"/>
  </sheets>
  <externalReferences>
    <externalReference r:id="rId5"/>
  </externalReferences>
  <definedNames>
    <definedName name="_xlfn.IFERROR" hidden="1">#NAME?</definedName>
    <definedName name="backup" hidden="1">{"'resumen_SAP'!$A$3:$H$59"}</definedName>
    <definedName name="HTML_CodePage" hidden="1">1252</definedName>
    <definedName name="HTML_Control" hidden="1">{"'resumen_SAP'!$A$3:$H$59"}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"C:\WINDOWS\Escritorio\insumo web\cuadro excel\resumen diciembre.htm"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<sst xmlns="http://schemas.openxmlformats.org/spreadsheetml/2006/main" count="80" uniqueCount="69">
  <si>
    <t>CONTADOR GENERAL</t>
  </si>
  <si>
    <t>PRESIDENTA EJECUTIVA Y REPRESENTANTE LEGAL</t>
  </si>
  <si>
    <t>MARIA EUGENIA VARGAS</t>
  </si>
  <si>
    <t>RUTH DEL CASTILLO DE SOLORZANO</t>
  </si>
  <si>
    <t xml:space="preserve">CUENTAS DE CONTROL                                                    </t>
  </si>
  <si>
    <t xml:space="preserve">CUENTAS CONTINGENTES Y COMPROMISOS                                    </t>
  </si>
  <si>
    <t xml:space="preserve">TOTAL PASIVO Y PATRIMONIO                                             </t>
  </si>
  <si>
    <t xml:space="preserve">TOTAL PATRIMONIO                                                      </t>
  </si>
  <si>
    <t xml:space="preserve">RESULTADOS DEL PRESENTE EJERCICIO                                     </t>
  </si>
  <si>
    <t xml:space="preserve">REVALUACION                                                           </t>
  </si>
  <si>
    <t xml:space="preserve">RESERVAS DE CAPITAL                                                   </t>
  </si>
  <si>
    <t xml:space="preserve">CAPITAL SOCIAL PAGADO                                                 </t>
  </si>
  <si>
    <t xml:space="preserve">PATRIMONIO                                                            </t>
  </si>
  <si>
    <t xml:space="preserve">TOTAL DE PASIVOS                                                      </t>
  </si>
  <si>
    <t xml:space="preserve">TOTAL PASIVO NO CORRIENTE                                             </t>
  </si>
  <si>
    <t xml:space="preserve">PROVISIONES                                                           </t>
  </si>
  <si>
    <t xml:space="preserve">PASIVOS NO CORRIENTES                                                 </t>
  </si>
  <si>
    <t xml:space="preserve">TOTAL PASIVO CORRIENTE                                                </t>
  </si>
  <si>
    <t xml:space="preserve">OBLIGACIONES POR IMPUESTOS Y CONTRIBUCIONES                           </t>
  </si>
  <si>
    <t xml:space="preserve">CUENTAS Y DOCUMENTOS POR PAGAR                                        </t>
  </si>
  <si>
    <t xml:space="preserve">PASIVOS CORRIENTES                                                    </t>
  </si>
  <si>
    <t xml:space="preserve">PASIVO Y PATRIMONIO                                                   </t>
  </si>
  <si>
    <t xml:space="preserve">TOTAL DE ACTIVOS                                                      </t>
  </si>
  <si>
    <t xml:space="preserve">TOTAL ACTIVO NO CORRIENTE                                             </t>
  </si>
  <si>
    <t xml:space="preserve">ACTIVO POR IMPUESTO DIFERIDO                                          </t>
  </si>
  <si>
    <t xml:space="preserve">OTROS ACTIVOS E INTANGIBLES (NETO)                                    </t>
  </si>
  <si>
    <t xml:space="preserve">PROPIEDAD, PLANTA Y EQUIPO (NETO)                                     </t>
  </si>
  <si>
    <t xml:space="preserve">INVERSIONES EN CUOTAS DEL FONDO DE PENSIONES                          </t>
  </si>
  <si>
    <t xml:space="preserve">ACTIVOS NO CORRIENTES                                                 </t>
  </si>
  <si>
    <t xml:space="preserve">TOTAL ACTIVO CORRIENTE                                                </t>
  </si>
  <si>
    <t xml:space="preserve">GASTOS PAGADOS POR ANTICIPADO                                         </t>
  </si>
  <si>
    <t xml:space="preserve">CUENTAS Y DOCUMENTOS POR COBRAR (NETO)                                </t>
  </si>
  <si>
    <t xml:space="preserve">INVERSIONES FINANCIERAS (NETO)                                        </t>
  </si>
  <si>
    <t xml:space="preserve">DISPONIBLE                                                            </t>
  </si>
  <si>
    <t xml:space="preserve">ACTIVOS CORRIENTES                                                    </t>
  </si>
  <si>
    <t xml:space="preserve">ACTIVO                                                                </t>
  </si>
  <si>
    <t>DESCRIPCION</t>
  </si>
  <si>
    <t>(Expresados en dólares de los Estados Unidos de América)</t>
  </si>
  <si>
    <t>BALANCE GENERAL AL 31 DE DICIEMBRE DE 2017 Y 2016</t>
  </si>
  <si>
    <t>ADMINISTRADORA DE FONDOS DE PENSIONES CRECER. S.A</t>
  </si>
  <si>
    <t>ESTADO DE RESULTADOS DEL 1 DE ENERO AL 31 DE DICIEMBRE</t>
  </si>
  <si>
    <t xml:space="preserve">INGRESOS POR ADMINISTRACION DE FONDOS DE PENSIONES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</si>
  <si>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</si>
  <si>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</si>
  <si>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</si>
  <si>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</si>
  <si>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</si>
  <si>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</si>
  <si>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</si>
  <si>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</si>
  <si>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</si>
  <si>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</si>
  <si>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</si>
  <si>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</si>
  <si>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</si>
  <si>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>-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</si>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</sst>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_);\(#,##0.000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 style="double"/>
    </border>
    <border>
      <left/>
      <right/>
      <top/>
      <bottom style="double"/>
    </border>
    <border>
      <left>
        <color indexed="63"/>
      </left>
      <right style="medium"/>
      <top style="thin"/>
      <bottom style="double"/>
    </border>
    <border>
      <left/>
      <right/>
      <top style="thin"/>
      <bottom style="double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/>
      <right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33" borderId="0" xfId="53" applyFont="1" applyFill="1">
      <alignment/>
      <protection/>
    </xf>
    <xf numFmtId="38" fontId="3" fillId="33" borderId="0" xfId="53" applyNumberFormat="1" applyFont="1" applyFill="1">
      <alignment/>
      <protection/>
    </xf>
    <xf numFmtId="49" fontId="3" fillId="33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38" fontId="3" fillId="0" borderId="0" xfId="53" applyNumberFormat="1" applyFont="1" applyFill="1">
      <alignment/>
      <protection/>
    </xf>
    <xf numFmtId="49" fontId="3" fillId="0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/>
      <protection/>
    </xf>
    <xf numFmtId="49" fontId="4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 vertical="top" wrapText="1"/>
      <protection/>
    </xf>
    <xf numFmtId="49" fontId="5" fillId="33" borderId="0" xfId="53" applyNumberFormat="1" applyFont="1" applyFill="1" applyAlignment="1">
      <alignment horizontal="center" vertical="top" wrapText="1"/>
      <protection/>
    </xf>
    <xf numFmtId="49" fontId="2" fillId="33" borderId="10" xfId="53" applyNumberFormat="1" applyFont="1" applyFill="1" applyBorder="1">
      <alignment/>
      <protection/>
    </xf>
    <xf numFmtId="49" fontId="2" fillId="33" borderId="0" xfId="53" applyNumberFormat="1" applyFont="1" applyFill="1">
      <alignment/>
      <protection/>
    </xf>
    <xf numFmtId="38" fontId="2" fillId="33" borderId="0" xfId="53" applyNumberFormat="1" applyFont="1" applyFill="1">
      <alignment/>
      <protection/>
    </xf>
    <xf numFmtId="49" fontId="2" fillId="33" borderId="0" xfId="53" applyNumberFormat="1" applyFont="1" applyFill="1" applyAlignment="1">
      <alignment horizontal="left"/>
      <protection/>
    </xf>
    <xf numFmtId="38" fontId="2" fillId="33" borderId="0" xfId="53" applyNumberFormat="1" applyFont="1" applyFill="1" applyBorder="1">
      <alignment/>
      <protection/>
    </xf>
    <xf numFmtId="10" fontId="3" fillId="33" borderId="0" xfId="56" applyNumberFormat="1" applyFont="1" applyFill="1" applyAlignment="1">
      <alignment/>
    </xf>
    <xf numFmtId="164" fontId="3" fillId="33" borderId="0" xfId="49" applyNumberFormat="1" applyFont="1" applyFill="1" applyAlignment="1">
      <alignment/>
    </xf>
    <xf numFmtId="38" fontId="6" fillId="33" borderId="11" xfId="53" applyNumberFormat="1" applyFont="1" applyFill="1" applyBorder="1">
      <alignment/>
      <protection/>
    </xf>
    <xf numFmtId="38" fontId="6" fillId="33" borderId="12" xfId="53" applyNumberFormat="1" applyFont="1" applyFill="1" applyBorder="1">
      <alignment/>
      <protection/>
    </xf>
    <xf numFmtId="49" fontId="6" fillId="33" borderId="13" xfId="53" applyNumberFormat="1" applyFont="1" applyFill="1" applyBorder="1" applyAlignment="1">
      <alignment horizontal="left"/>
      <protection/>
    </xf>
    <xf numFmtId="38" fontId="2" fillId="33" borderId="14" xfId="53" applyNumberFormat="1" applyFont="1" applyFill="1" applyBorder="1">
      <alignment/>
      <protection/>
    </xf>
    <xf numFmtId="49" fontId="2" fillId="33" borderId="15" xfId="53" applyNumberFormat="1" applyFont="1" applyFill="1" applyBorder="1" applyAlignment="1">
      <alignment horizontal="left"/>
      <protection/>
    </xf>
    <xf numFmtId="38" fontId="6" fillId="33" borderId="16" xfId="53" applyNumberFormat="1" applyFont="1" applyFill="1" applyBorder="1">
      <alignment/>
      <protection/>
    </xf>
    <xf numFmtId="38" fontId="6" fillId="33" borderId="17" xfId="53" applyNumberFormat="1" applyFont="1" applyFill="1" applyBorder="1">
      <alignment/>
      <protection/>
    </xf>
    <xf numFmtId="49" fontId="6" fillId="33" borderId="15" xfId="53" applyNumberFormat="1" applyFont="1" applyFill="1" applyBorder="1" applyAlignment="1">
      <alignment horizontal="left"/>
      <protection/>
    </xf>
    <xf numFmtId="38" fontId="6" fillId="33" borderId="18" xfId="53" applyNumberFormat="1" applyFont="1" applyFill="1" applyBorder="1">
      <alignment/>
      <protection/>
    </xf>
    <xf numFmtId="38" fontId="6" fillId="33" borderId="19" xfId="53" applyNumberFormat="1" applyFont="1" applyFill="1" applyBorder="1">
      <alignment/>
      <protection/>
    </xf>
    <xf numFmtId="38" fontId="6" fillId="33" borderId="20" xfId="53" applyNumberFormat="1" applyFont="1" applyFill="1" applyBorder="1">
      <alignment/>
      <protection/>
    </xf>
    <xf numFmtId="38" fontId="6" fillId="33" borderId="21" xfId="53" applyNumberFormat="1" applyFont="1" applyFill="1" applyBorder="1">
      <alignment/>
      <protection/>
    </xf>
    <xf numFmtId="38" fontId="2" fillId="33" borderId="22" xfId="53" applyNumberFormat="1" applyFont="1" applyFill="1" applyBorder="1">
      <alignment/>
      <protection/>
    </xf>
    <xf numFmtId="38" fontId="2" fillId="33" borderId="10" xfId="53" applyNumberFormat="1" applyFont="1" applyFill="1" applyBorder="1">
      <alignment/>
      <protection/>
    </xf>
    <xf numFmtId="37" fontId="2" fillId="33" borderId="14" xfId="53" applyNumberFormat="1" applyFont="1" applyFill="1" applyBorder="1">
      <alignment/>
      <protection/>
    </xf>
    <xf numFmtId="38" fontId="6" fillId="33" borderId="14" xfId="53" applyNumberFormat="1" applyFont="1" applyFill="1" applyBorder="1">
      <alignment/>
      <protection/>
    </xf>
    <xf numFmtId="38" fontId="6" fillId="33" borderId="0" xfId="53" applyNumberFormat="1" applyFont="1" applyFill="1" applyBorder="1">
      <alignment/>
      <protection/>
    </xf>
    <xf numFmtId="38" fontId="6" fillId="33" borderId="23" xfId="53" applyNumberFormat="1" applyFont="1" applyFill="1" applyBorder="1">
      <alignment/>
      <protection/>
    </xf>
    <xf numFmtId="38" fontId="6" fillId="33" borderId="24" xfId="53" applyNumberFormat="1" applyFont="1" applyFill="1" applyBorder="1">
      <alignment/>
      <protection/>
    </xf>
    <xf numFmtId="38" fontId="6" fillId="33" borderId="22" xfId="53" applyNumberFormat="1" applyFont="1" applyFill="1" applyBorder="1">
      <alignment/>
      <protection/>
    </xf>
    <xf numFmtId="38" fontId="6" fillId="33" borderId="10" xfId="53" applyNumberFormat="1" applyFont="1" applyFill="1" applyBorder="1">
      <alignment/>
      <protection/>
    </xf>
    <xf numFmtId="0" fontId="7" fillId="33" borderId="25" xfId="53" applyNumberFormat="1" applyFont="1" applyFill="1" applyBorder="1" applyAlignment="1">
      <alignment horizontal="center"/>
      <protection/>
    </xf>
    <xf numFmtId="0" fontId="7" fillId="33" borderId="26" xfId="53" applyNumberFormat="1" applyFont="1" applyFill="1" applyBorder="1" applyAlignment="1">
      <alignment horizontal="center"/>
      <protection/>
    </xf>
    <xf numFmtId="49" fontId="6" fillId="33" borderId="27" xfId="53" applyNumberFormat="1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 vertical="top" wrapText="1"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4" fillId="33" borderId="0" xfId="53" applyFont="1" applyFill="1" applyAlignment="1">
      <alignment horizontal="center"/>
      <protection/>
    </xf>
    <xf numFmtId="0" fontId="3" fillId="34" borderId="0" xfId="53" applyFont="1" applyFill="1" applyAlignment="1">
      <alignment horizontal="center"/>
      <protection/>
    </xf>
    <xf numFmtId="0" fontId="6" fillId="34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 vertical="center"/>
      <protection/>
    </xf>
    <xf numFmtId="0" fontId="2" fillId="33" borderId="0" xfId="53" applyFont="1" applyFill="1" applyAlignment="1">
      <alignment horizontal="center"/>
      <protection/>
    </xf>
    <xf numFmtId="0" fontId="2" fillId="33" borderId="10" xfId="53" applyFont="1" applyFill="1" applyBorder="1" applyAlignment="1">
      <alignment horizontal="center"/>
      <protection/>
    </xf>
    <xf numFmtId="38" fontId="6" fillId="33" borderId="0" xfId="53" applyNumberFormat="1" applyFont="1" applyFill="1" applyBorder="1" applyAlignment="1">
      <alignment horizontal="right"/>
      <protection/>
    </xf>
    <xf numFmtId="38" fontId="6" fillId="33" borderId="14" xfId="53" applyNumberFormat="1" applyFont="1" applyFill="1" applyBorder="1" applyAlignment="1">
      <alignment horizontal="right"/>
      <protection/>
    </xf>
    <xf numFmtId="38" fontId="2" fillId="33" borderId="10" xfId="53" applyNumberFormat="1" applyFont="1" applyFill="1" applyBorder="1" applyAlignment="1">
      <alignment horizontal="right"/>
      <protection/>
    </xf>
    <xf numFmtId="38" fontId="2" fillId="33" borderId="22" xfId="53" applyNumberFormat="1" applyFont="1" applyFill="1" applyBorder="1" applyAlignment="1">
      <alignment horizontal="right"/>
      <protection/>
    </xf>
    <xf numFmtId="38" fontId="6" fillId="33" borderId="24" xfId="53" applyNumberFormat="1" applyFont="1" applyFill="1" applyBorder="1" applyAlignment="1">
      <alignment horizontal="right"/>
      <protection/>
    </xf>
    <xf numFmtId="38" fontId="6" fillId="33" borderId="23" xfId="53" applyNumberFormat="1" applyFont="1" applyFill="1" applyBorder="1" applyAlignment="1">
      <alignment horizontal="right"/>
      <protection/>
    </xf>
    <xf numFmtId="38" fontId="2" fillId="33" borderId="0" xfId="53" applyNumberFormat="1" applyFont="1" applyFill="1" applyBorder="1" applyAlignment="1">
      <alignment horizontal="right"/>
      <protection/>
    </xf>
    <xf numFmtId="38" fontId="2" fillId="33" borderId="14" xfId="53" applyNumberFormat="1" applyFont="1" applyFill="1" applyBorder="1" applyAlignment="1">
      <alignment horizontal="right"/>
      <protection/>
    </xf>
    <xf numFmtId="37" fontId="2" fillId="33" borderId="10" xfId="53" applyNumberFormat="1" applyFont="1" applyFill="1" applyBorder="1" applyAlignment="1">
      <alignment horizontal="right"/>
      <protection/>
    </xf>
    <xf numFmtId="37" fontId="2" fillId="33" borderId="22" xfId="53" applyNumberFormat="1" applyFont="1" applyFill="1" applyBorder="1" applyAlignment="1">
      <alignment horizontal="right"/>
      <protection/>
    </xf>
    <xf numFmtId="37" fontId="6" fillId="33" borderId="24" xfId="53" applyNumberFormat="1" applyFont="1" applyFill="1" applyBorder="1" applyAlignment="1">
      <alignment horizontal="right"/>
      <protection/>
    </xf>
    <xf numFmtId="37" fontId="6" fillId="33" borderId="23" xfId="53" applyNumberFormat="1" applyFont="1" applyFill="1" applyBorder="1" applyAlignment="1">
      <alignment horizontal="right"/>
      <protection/>
    </xf>
    <xf numFmtId="37" fontId="2" fillId="33" borderId="0" xfId="53" applyNumberFormat="1" applyFont="1" applyFill="1" applyBorder="1" applyAlignment="1">
      <alignment horizontal="right"/>
      <protection/>
    </xf>
    <xf numFmtId="37" fontId="2" fillId="33" borderId="14" xfId="53" applyNumberFormat="1" applyFont="1" applyFill="1" applyBorder="1" applyAlignment="1">
      <alignment horizontal="right"/>
      <protection/>
    </xf>
    <xf numFmtId="37" fontId="6" fillId="33" borderId="0" xfId="53" applyNumberFormat="1" applyFont="1" applyFill="1" applyBorder="1" applyAlignment="1">
      <alignment horizontal="right"/>
      <protection/>
    </xf>
    <xf numFmtId="37" fontId="6" fillId="33" borderId="14" xfId="53" applyNumberFormat="1" applyFont="1" applyFill="1" applyBorder="1" applyAlignment="1">
      <alignment horizontal="right"/>
      <protection/>
    </xf>
    <xf numFmtId="38" fontId="6" fillId="33" borderId="17" xfId="53" applyNumberFormat="1" applyFont="1" applyFill="1" applyBorder="1" applyAlignment="1">
      <alignment horizontal="right"/>
      <protection/>
    </xf>
    <xf numFmtId="38" fontId="6" fillId="33" borderId="16" xfId="53" applyNumberFormat="1" applyFont="1" applyFill="1" applyBorder="1" applyAlignment="1">
      <alignment horizontal="right"/>
      <protection/>
    </xf>
    <xf numFmtId="49" fontId="6" fillId="33" borderId="0" xfId="53" applyNumberFormat="1" applyFont="1" applyFill="1">
      <alignment/>
      <protection/>
    </xf>
    <xf numFmtId="165" fontId="6" fillId="33" borderId="12" xfId="53" applyNumberFormat="1" applyFont="1" applyFill="1" applyBorder="1" applyAlignment="1">
      <alignment horizontal="right"/>
      <protection/>
    </xf>
    <xf numFmtId="166" fontId="6" fillId="33" borderId="11" xfId="53" applyNumberFormat="1" applyFont="1" applyFill="1" applyBorder="1" applyAlignment="1">
      <alignment horizontal="right"/>
      <protection/>
    </xf>
    <xf numFmtId="38" fontId="2" fillId="33" borderId="0" xfId="53" applyNumberFormat="1" applyFont="1" applyFill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0</xdr:row>
      <xdr:rowOff>47625</xdr:rowOff>
    </xdr:from>
    <xdr:to>
      <xdr:col>2</xdr:col>
      <xdr:colOff>57150</xdr:colOff>
      <xdr:row>0</xdr:row>
      <xdr:rowOff>628650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47625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28575</xdr:rowOff>
    </xdr:from>
    <xdr:to>
      <xdr:col>1</xdr:col>
      <xdr:colOff>1104900</xdr:colOff>
      <xdr:row>2</xdr:row>
      <xdr:rowOff>76200</xdr:rowOff>
    </xdr:to>
    <xdr:pic>
      <xdr:nvPicPr>
        <xdr:cNvPr id="1" name="2 Imagen" descr="\\hades\Aplicaciones WEB\HISTORIAL_LABORAL\IMAGENES\jpg\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castellan\Desktop\Estado%20de%20Resultados%20al%2031%20de%20Diciembre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V-IDENTITY-0"/>
    </sheetNames>
    <sheetDataSet>
      <sheetData sheetId="0">
        <row r="46">
          <cell r="F46">
            <v>15575336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0" customHeight="1" zeroHeight="1"/>
  <cols>
    <col min="1" max="1" width="1.7109375" style="3" customWidth="1"/>
    <col min="2" max="2" width="58.421875" style="3" customWidth="1"/>
    <col min="3" max="4" width="13.57421875" style="2" customWidth="1"/>
    <col min="5" max="5" width="16.421875" style="1" customWidth="1"/>
    <col min="6" max="7" width="11.421875" style="1" customWidth="1"/>
    <col min="8" max="16384" width="11.421875" style="1" customWidth="1"/>
  </cols>
  <sheetData>
    <row r="1" spans="1:4" ht="52.5" customHeight="1">
      <c r="A1" s="45"/>
      <c r="B1" s="45"/>
      <c r="C1" s="45"/>
      <c r="D1" s="45"/>
    </row>
    <row r="2" spans="1:4" ht="12.75">
      <c r="A2" s="46" t="s">
        <v>39</v>
      </c>
      <c r="B2" s="46"/>
      <c r="C2" s="46"/>
      <c r="D2" s="46"/>
    </row>
    <row r="3" spans="1:4" ht="12.75" customHeight="1">
      <c r="A3" s="46" t="s">
        <v>38</v>
      </c>
      <c r="B3" s="46"/>
      <c r="C3" s="46"/>
      <c r="D3" s="46"/>
    </row>
    <row r="4" spans="1:4" ht="15" customHeight="1">
      <c r="A4" s="47" t="s">
        <v>37</v>
      </c>
      <c r="B4" s="47"/>
      <c r="C4" s="47"/>
      <c r="D4" s="47"/>
    </row>
    <row r="5" spans="1:4" ht="12" customHeight="1" thickBot="1">
      <c r="A5" s="12"/>
      <c r="B5" s="48"/>
      <c r="C5" s="48"/>
      <c r="D5" s="48"/>
    </row>
    <row r="6" spans="1:4" ht="12" customHeight="1" thickBot="1">
      <c r="A6" s="12"/>
      <c r="B6" s="41" t="s">
        <v>36</v>
      </c>
      <c r="C6" s="40">
        <v>2017</v>
      </c>
      <c r="D6" s="39">
        <v>2016</v>
      </c>
    </row>
    <row r="7" spans="1:4" ht="12" customHeight="1">
      <c r="A7" s="12"/>
      <c r="B7" s="25" t="s">
        <v>35</v>
      </c>
      <c r="C7" s="34"/>
      <c r="D7" s="33"/>
    </row>
    <row r="8" spans="1:4" ht="12" customHeight="1">
      <c r="A8" s="12"/>
      <c r="B8" s="25" t="s">
        <v>34</v>
      </c>
      <c r="C8" s="34"/>
      <c r="D8" s="33"/>
    </row>
    <row r="9" spans="1:7" ht="12" customHeight="1">
      <c r="A9" s="12"/>
      <c r="B9" s="22" t="s">
        <v>33</v>
      </c>
      <c r="C9" s="15">
        <v>6553054</v>
      </c>
      <c r="D9" s="21">
        <v>17297174</v>
      </c>
      <c r="E9" s="17"/>
      <c r="F9" s="17"/>
      <c r="G9" s="16"/>
    </row>
    <row r="10" spans="1:7" ht="12" customHeight="1">
      <c r="A10" s="12"/>
      <c r="B10" s="22" t="s">
        <v>32</v>
      </c>
      <c r="C10" s="15">
        <v>25920344</v>
      </c>
      <c r="D10" s="21">
        <v>21008565</v>
      </c>
      <c r="E10" s="17"/>
      <c r="F10" s="17"/>
      <c r="G10" s="16"/>
    </row>
    <row r="11" spans="1:7" ht="12" customHeight="1">
      <c r="A11" s="12"/>
      <c r="B11" s="22" t="s">
        <v>31</v>
      </c>
      <c r="C11" s="15">
        <v>4271593</v>
      </c>
      <c r="D11" s="21">
        <v>492298</v>
      </c>
      <c r="E11" s="17"/>
      <c r="F11" s="17"/>
      <c r="G11" s="16"/>
    </row>
    <row r="12" spans="1:7" ht="12" customHeight="1">
      <c r="A12" s="12"/>
      <c r="B12" s="22" t="s">
        <v>30</v>
      </c>
      <c r="C12" s="31">
        <v>30623</v>
      </c>
      <c r="D12" s="30">
        <v>31574</v>
      </c>
      <c r="E12" s="17"/>
      <c r="F12" s="17"/>
      <c r="G12" s="16"/>
    </row>
    <row r="13" spans="1:7" ht="12" customHeight="1">
      <c r="A13" s="12"/>
      <c r="B13" s="25" t="s">
        <v>29</v>
      </c>
      <c r="C13" s="36">
        <f>SUM(C9:C12)</f>
        <v>36775614</v>
      </c>
      <c r="D13" s="35">
        <f>SUM(D9:D12)</f>
        <v>38829611</v>
      </c>
      <c r="E13" s="17"/>
      <c r="F13" s="17"/>
      <c r="G13" s="16"/>
    </row>
    <row r="14" spans="1:7" ht="12" customHeight="1">
      <c r="A14" s="12"/>
      <c r="B14" s="22"/>
      <c r="C14" s="15"/>
      <c r="D14" s="21"/>
      <c r="E14" s="17"/>
      <c r="F14" s="17"/>
      <c r="G14" s="16"/>
    </row>
    <row r="15" spans="1:7" ht="12" customHeight="1">
      <c r="A15" s="12"/>
      <c r="B15" s="25" t="s">
        <v>28</v>
      </c>
      <c r="C15" s="34"/>
      <c r="D15" s="33"/>
      <c r="E15" s="17"/>
      <c r="F15" s="17"/>
      <c r="G15" s="16"/>
    </row>
    <row r="16" spans="1:7" ht="12" customHeight="1">
      <c r="A16" s="12"/>
      <c r="B16" s="22" t="s">
        <v>27</v>
      </c>
      <c r="C16" s="15">
        <v>3203</v>
      </c>
      <c r="D16" s="21">
        <v>15</v>
      </c>
      <c r="E16" s="17"/>
      <c r="F16" s="17"/>
      <c r="G16" s="16"/>
    </row>
    <row r="17" spans="1:7" ht="12" customHeight="1">
      <c r="A17" s="12"/>
      <c r="B17" s="22" t="s">
        <v>26</v>
      </c>
      <c r="C17" s="15">
        <v>791613</v>
      </c>
      <c r="D17" s="21">
        <v>719842</v>
      </c>
      <c r="E17" s="17"/>
      <c r="F17" s="17"/>
      <c r="G17" s="16"/>
    </row>
    <row r="18" spans="1:7" ht="12" customHeight="1">
      <c r="A18" s="12"/>
      <c r="B18" s="22" t="s">
        <v>25</v>
      </c>
      <c r="C18" s="15">
        <v>1105471</v>
      </c>
      <c r="D18" s="21">
        <v>745166</v>
      </c>
      <c r="E18" s="17"/>
      <c r="F18" s="17"/>
      <c r="G18" s="16"/>
    </row>
    <row r="19" spans="1:7" ht="12" customHeight="1">
      <c r="A19" s="12"/>
      <c r="B19" s="22" t="s">
        <v>24</v>
      </c>
      <c r="C19" s="31">
        <v>386982</v>
      </c>
      <c r="D19" s="30">
        <v>362104</v>
      </c>
      <c r="E19" s="17"/>
      <c r="F19" s="17"/>
      <c r="G19" s="16"/>
    </row>
    <row r="20" spans="1:7" ht="12" customHeight="1">
      <c r="A20" s="12"/>
      <c r="B20" s="25" t="s">
        <v>23</v>
      </c>
      <c r="C20" s="38">
        <f>SUM(C16:C19)</f>
        <v>2287269</v>
      </c>
      <c r="D20" s="37">
        <f>SUM(D16:D19)</f>
        <v>1827127</v>
      </c>
      <c r="E20" s="17"/>
      <c r="F20" s="17"/>
      <c r="G20" s="16"/>
    </row>
    <row r="21" spans="1:7" ht="12" customHeight="1" thickBot="1">
      <c r="A21" s="12"/>
      <c r="B21" s="25" t="s">
        <v>22</v>
      </c>
      <c r="C21" s="27">
        <f>C13+C20</f>
        <v>39062883</v>
      </c>
      <c r="D21" s="26">
        <f>D13+D20</f>
        <v>40656738</v>
      </c>
      <c r="E21" s="17"/>
      <c r="F21" s="17"/>
      <c r="G21" s="16"/>
    </row>
    <row r="22" spans="1:7" ht="13.5" customHeight="1" thickTop="1">
      <c r="A22" s="12"/>
      <c r="B22" s="22"/>
      <c r="C22" s="15"/>
      <c r="D22" s="21"/>
      <c r="E22" s="17"/>
      <c r="F22" s="17"/>
      <c r="G22" s="16"/>
    </row>
    <row r="23" spans="1:7" ht="12" customHeight="1">
      <c r="A23" s="12"/>
      <c r="B23" s="25" t="s">
        <v>21</v>
      </c>
      <c r="C23" s="34"/>
      <c r="D23" s="33"/>
      <c r="E23" s="17"/>
      <c r="F23" s="17"/>
      <c r="G23" s="16"/>
    </row>
    <row r="24" spans="1:7" ht="12" customHeight="1">
      <c r="A24" s="12"/>
      <c r="B24" s="22"/>
      <c r="C24" s="15"/>
      <c r="D24" s="21"/>
      <c r="E24" s="17"/>
      <c r="F24" s="17"/>
      <c r="G24" s="16"/>
    </row>
    <row r="25" spans="1:7" ht="12" customHeight="1">
      <c r="A25" s="12"/>
      <c r="B25" s="25" t="s">
        <v>20</v>
      </c>
      <c r="C25" s="34"/>
      <c r="D25" s="33"/>
      <c r="E25" s="17"/>
      <c r="F25" s="17"/>
      <c r="G25" s="16"/>
    </row>
    <row r="26" spans="1:7" ht="12" customHeight="1">
      <c r="A26" s="12"/>
      <c r="B26" s="22" t="s">
        <v>19</v>
      </c>
      <c r="C26" s="15">
        <v>3305266</v>
      </c>
      <c r="D26" s="21">
        <v>5742423</v>
      </c>
      <c r="E26" s="17"/>
      <c r="F26" s="17"/>
      <c r="G26" s="16"/>
    </row>
    <row r="27" spans="1:7" ht="12" customHeight="1">
      <c r="A27" s="12"/>
      <c r="B27" s="22" t="s">
        <v>18</v>
      </c>
      <c r="C27" s="31">
        <v>7557494</v>
      </c>
      <c r="D27" s="30">
        <v>6989867</v>
      </c>
      <c r="E27" s="17"/>
      <c r="F27" s="17"/>
      <c r="G27" s="16"/>
    </row>
    <row r="28" spans="1:7" ht="12" customHeight="1">
      <c r="A28" s="12"/>
      <c r="B28" s="25" t="s">
        <v>17</v>
      </c>
      <c r="C28" s="36">
        <f>SUM(C26:C27)</f>
        <v>10862760</v>
      </c>
      <c r="D28" s="35">
        <f>SUM(D26:D27)</f>
        <v>12732290</v>
      </c>
      <c r="E28" s="17"/>
      <c r="F28" s="17"/>
      <c r="G28" s="16"/>
    </row>
    <row r="29" spans="1:7" ht="12" customHeight="1">
      <c r="A29" s="12"/>
      <c r="B29" s="22"/>
      <c r="C29" s="15"/>
      <c r="D29" s="21"/>
      <c r="E29" s="17"/>
      <c r="F29" s="17"/>
      <c r="G29" s="16"/>
    </row>
    <row r="30" spans="1:7" ht="12" customHeight="1">
      <c r="A30" s="12"/>
      <c r="B30" s="25" t="s">
        <v>16</v>
      </c>
      <c r="C30" s="34"/>
      <c r="D30" s="33"/>
      <c r="E30" s="17"/>
      <c r="F30" s="17"/>
      <c r="G30" s="16"/>
    </row>
    <row r="31" spans="1:7" ht="12" customHeight="1">
      <c r="A31" s="12"/>
      <c r="B31" s="22" t="s">
        <v>15</v>
      </c>
      <c r="C31" s="31">
        <v>620994</v>
      </c>
      <c r="D31" s="30">
        <v>472166</v>
      </c>
      <c r="E31" s="17"/>
      <c r="F31" s="17"/>
      <c r="G31" s="16"/>
    </row>
    <row r="32" spans="1:7" ht="12" customHeight="1">
      <c r="A32" s="12"/>
      <c r="B32" s="25" t="s">
        <v>14</v>
      </c>
      <c r="C32" s="29">
        <f>SUM(C31)</f>
        <v>620994</v>
      </c>
      <c r="D32" s="28">
        <f>SUM(D31)</f>
        <v>472166</v>
      </c>
      <c r="E32" s="17"/>
      <c r="F32" s="17"/>
      <c r="G32" s="16"/>
    </row>
    <row r="33" spans="1:7" ht="12" customHeight="1" thickBot="1">
      <c r="A33" s="12"/>
      <c r="B33" s="25" t="s">
        <v>13</v>
      </c>
      <c r="C33" s="27">
        <f>C28+C32</f>
        <v>11483754</v>
      </c>
      <c r="D33" s="26">
        <f>D28+D32</f>
        <v>13204456</v>
      </c>
      <c r="E33" s="17"/>
      <c r="F33" s="17"/>
      <c r="G33" s="16"/>
    </row>
    <row r="34" spans="1:7" ht="12" customHeight="1" thickTop="1">
      <c r="A34" s="12"/>
      <c r="B34" s="22"/>
      <c r="C34" s="15"/>
      <c r="D34" s="21"/>
      <c r="E34" s="17"/>
      <c r="F34" s="17"/>
      <c r="G34" s="16"/>
    </row>
    <row r="35" spans="1:7" ht="12" customHeight="1">
      <c r="A35" s="12"/>
      <c r="B35" s="25" t="s">
        <v>12</v>
      </c>
      <c r="C35" s="34"/>
      <c r="D35" s="33"/>
      <c r="E35" s="17"/>
      <c r="F35" s="17"/>
      <c r="G35" s="16"/>
    </row>
    <row r="36" spans="1:7" ht="12" customHeight="1">
      <c r="A36" s="12"/>
      <c r="B36" s="22" t="s">
        <v>11</v>
      </c>
      <c r="C36" s="15">
        <v>10000000</v>
      </c>
      <c r="D36" s="21">
        <v>10000000</v>
      </c>
      <c r="E36" s="17"/>
      <c r="F36" s="17"/>
      <c r="G36" s="16"/>
    </row>
    <row r="37" spans="1:7" ht="12" customHeight="1">
      <c r="A37" s="12"/>
      <c r="B37" s="22" t="s">
        <v>10</v>
      </c>
      <c r="C37" s="15">
        <v>2000000</v>
      </c>
      <c r="D37" s="21">
        <v>2500000</v>
      </c>
      <c r="E37" s="17"/>
      <c r="F37" s="17"/>
      <c r="G37" s="16"/>
    </row>
    <row r="38" spans="1:7" ht="12" customHeight="1">
      <c r="A38" s="12"/>
      <c r="B38" s="22" t="s">
        <v>9</v>
      </c>
      <c r="C38" s="15">
        <v>3793</v>
      </c>
      <c r="D38" s="32">
        <v>-23009</v>
      </c>
      <c r="E38" s="17"/>
      <c r="F38" s="17"/>
      <c r="G38" s="16"/>
    </row>
    <row r="39" spans="1:7" ht="12" customHeight="1">
      <c r="A39" s="12"/>
      <c r="B39" s="22" t="s">
        <v>8</v>
      </c>
      <c r="C39" s="31">
        <f>'[1]Hoja1'!$F$46</f>
        <v>15575336</v>
      </c>
      <c r="D39" s="30">
        <v>14975291</v>
      </c>
      <c r="E39" s="17"/>
      <c r="F39" s="17"/>
      <c r="G39" s="16"/>
    </row>
    <row r="40" spans="1:7" ht="12" customHeight="1">
      <c r="A40" s="12"/>
      <c r="B40" s="25" t="s">
        <v>7</v>
      </c>
      <c r="C40" s="29">
        <f>SUM(C36:C39)</f>
        <v>27579129</v>
      </c>
      <c r="D40" s="28">
        <f>SUM(D36:D39)</f>
        <v>27452282</v>
      </c>
      <c r="E40" s="17"/>
      <c r="F40" s="17"/>
      <c r="G40" s="16"/>
    </row>
    <row r="41" spans="1:7" ht="12" customHeight="1" thickBot="1">
      <c r="A41" s="12"/>
      <c r="B41" s="25" t="s">
        <v>6</v>
      </c>
      <c r="C41" s="27">
        <f>C33+C40</f>
        <v>39062883</v>
      </c>
      <c r="D41" s="26">
        <f>D33+D40</f>
        <v>40656738</v>
      </c>
      <c r="E41" s="17"/>
      <c r="F41" s="17"/>
      <c r="G41" s="16"/>
    </row>
    <row r="42" spans="1:7" ht="12" customHeight="1" thickTop="1">
      <c r="A42" s="12"/>
      <c r="B42" s="22"/>
      <c r="C42" s="15"/>
      <c r="D42" s="21"/>
      <c r="E42" s="17"/>
      <c r="F42" s="17"/>
      <c r="G42" s="16"/>
    </row>
    <row r="43" spans="1:7" ht="12" customHeight="1" thickBot="1">
      <c r="A43" s="12"/>
      <c r="B43" s="25" t="s">
        <v>5</v>
      </c>
      <c r="C43" s="24">
        <v>3797866</v>
      </c>
      <c r="D43" s="23">
        <v>3741583</v>
      </c>
      <c r="E43" s="17"/>
      <c r="F43" s="17"/>
      <c r="G43" s="16"/>
    </row>
    <row r="44" spans="1:7" ht="8.25" customHeight="1" thickTop="1">
      <c r="A44" s="12"/>
      <c r="B44" s="22"/>
      <c r="C44" s="15"/>
      <c r="D44" s="21"/>
      <c r="E44" s="17"/>
      <c r="F44" s="17"/>
      <c r="G44" s="16"/>
    </row>
    <row r="45" spans="1:7" ht="12" customHeight="1" thickBot="1">
      <c r="A45" s="12"/>
      <c r="B45" s="20" t="s">
        <v>4</v>
      </c>
      <c r="C45" s="19">
        <v>2398968</v>
      </c>
      <c r="D45" s="18">
        <v>4092083</v>
      </c>
      <c r="E45" s="17"/>
      <c r="F45" s="17"/>
      <c r="G45" s="16"/>
    </row>
    <row r="46" spans="1:4" ht="12" customHeight="1">
      <c r="A46" s="12"/>
      <c r="B46" s="14"/>
      <c r="C46" s="15"/>
      <c r="D46" s="15"/>
    </row>
    <row r="47" spans="1:4" ht="12.75">
      <c r="A47" s="12"/>
      <c r="B47" s="14"/>
      <c r="C47" s="13"/>
      <c r="D47" s="13"/>
    </row>
    <row r="48" spans="1:4" ht="12.75">
      <c r="A48" s="12"/>
      <c r="B48" s="14"/>
      <c r="C48" s="13"/>
      <c r="D48" s="13"/>
    </row>
    <row r="49" spans="1:4" ht="12.75">
      <c r="A49" s="12"/>
      <c r="B49" s="14"/>
      <c r="C49" s="13"/>
      <c r="D49" s="13"/>
    </row>
    <row r="50" spans="1:4" ht="12.75">
      <c r="A50" s="12"/>
      <c r="B50" s="14"/>
      <c r="C50" s="13"/>
      <c r="D50" s="13"/>
    </row>
    <row r="51" spans="1:4" ht="12.75">
      <c r="A51" s="12"/>
      <c r="B51" s="11"/>
      <c r="C51" s="49"/>
      <c r="D51" s="49"/>
    </row>
    <row r="52" spans="1:4" ht="12">
      <c r="A52" s="8"/>
      <c r="B52" s="10" t="s">
        <v>3</v>
      </c>
      <c r="C52" s="42" t="s">
        <v>2</v>
      </c>
      <c r="D52" s="42"/>
    </row>
    <row r="53" spans="1:4" ht="12">
      <c r="A53" s="8"/>
      <c r="B53" s="9" t="s">
        <v>1</v>
      </c>
      <c r="C53" s="43" t="s">
        <v>0</v>
      </c>
      <c r="D53" s="43"/>
    </row>
    <row r="54" spans="1:4" ht="12">
      <c r="A54" s="8"/>
      <c r="B54" s="7"/>
      <c r="C54" s="44"/>
      <c r="D54" s="44"/>
    </row>
    <row r="55" spans="1:5" s="4" customFormat="1" ht="11.25">
      <c r="A55" s="6"/>
      <c r="B55" s="6"/>
      <c r="C55" s="5"/>
      <c r="D55" s="5"/>
      <c r="E55" s="1"/>
    </row>
    <row r="56" ht="11.25"/>
    <row r="57" ht="11.25"/>
    <row r="58" ht="11.25" hidden="1"/>
    <row r="59" ht="11.25" hidden="1"/>
  </sheetData>
  <sheetProtection password="CC1A" sheet="1" objects="1" scenarios="1" selectLockedCells="1" selectUnlockedCells="1"/>
  <mergeCells count="9">
    <mergeCell ref="C52:D52"/>
    <mergeCell ref="C53:D53"/>
    <mergeCell ref="C54:D54"/>
    <mergeCell ref="A1:D1"/>
    <mergeCell ref="A2:D2"/>
    <mergeCell ref="A3:D3"/>
    <mergeCell ref="A4:D4"/>
    <mergeCell ref="B5:D5"/>
    <mergeCell ref="C51:D51"/>
  </mergeCells>
  <printOptions horizontalCentered="1"/>
  <pageMargins left="0.7480314960629921" right="0.7480314960629921" top="0.8661417322834646" bottom="0.8661417322834646" header="0" footer="0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85" zoomScaleNormal="85" zoomScalePageLayoutView="0" workbookViewId="0" topLeftCell="A1">
      <selection activeCell="A1" sqref="A1:IV16384"/>
    </sheetView>
  </sheetViews>
  <sheetFormatPr defaultColWidth="11.421875" defaultRowHeight="0" customHeight="1" zeroHeight="1"/>
  <cols>
    <col min="1" max="1" width="1.7109375" style="3" customWidth="1"/>
    <col min="2" max="2" width="68.421875" style="3" customWidth="1"/>
    <col min="3" max="4" width="15.140625" style="2" customWidth="1"/>
    <col min="5" max="7" width="11.421875" style="1" customWidth="1"/>
    <col min="8" max="16384" width="11.421875" style="1" customWidth="1"/>
  </cols>
  <sheetData>
    <row r="1" spans="1:4" ht="12" customHeight="1">
      <c r="A1" s="45"/>
      <c r="B1" s="45"/>
      <c r="C1" s="45"/>
      <c r="D1" s="45"/>
    </row>
    <row r="2" spans="1:4" ht="12" customHeight="1">
      <c r="A2" s="46" t="s">
        <v>39</v>
      </c>
      <c r="B2" s="46"/>
      <c r="C2" s="46"/>
      <c r="D2" s="46"/>
    </row>
    <row r="3" spans="1:4" ht="12" customHeight="1">
      <c r="A3" s="46" t="s">
        <v>40</v>
      </c>
      <c r="B3" s="46"/>
      <c r="C3" s="46"/>
      <c r="D3" s="46"/>
    </row>
    <row r="4" spans="1:4" ht="15" customHeight="1">
      <c r="A4" s="47" t="s">
        <v>37</v>
      </c>
      <c r="B4" s="47"/>
      <c r="C4" s="47"/>
      <c r="D4" s="47"/>
    </row>
    <row r="5" spans="1:4" ht="12" customHeight="1" thickBot="1">
      <c r="A5" s="12"/>
      <c r="B5" s="48"/>
      <c r="C5" s="48"/>
      <c r="D5" s="48"/>
    </row>
    <row r="6" spans="1:4" ht="12" customHeight="1" thickBot="1">
      <c r="A6" s="12"/>
      <c r="B6" s="41" t="s">
        <v>36</v>
      </c>
      <c r="C6" s="40">
        <v>2017</v>
      </c>
      <c r="D6" s="39">
        <v>2016</v>
      </c>
    </row>
    <row r="7" spans="1:4" ht="12" customHeight="1">
      <c r="A7" s="12"/>
      <c r="B7" s="25" t="s">
        <v>41</v>
      </c>
      <c r="C7" s="50"/>
      <c r="D7" s="51"/>
    </row>
    <row r="8" spans="1:4" ht="12" customHeight="1">
      <c r="A8" s="12"/>
      <c r="B8" s="22" t="s">
        <v>42</v>
      </c>
      <c r="C8" s="52">
        <v>62761820</v>
      </c>
      <c r="D8" s="53">
        <v>60026794</v>
      </c>
    </row>
    <row r="9" spans="1:4" ht="12" customHeight="1">
      <c r="A9" s="12"/>
      <c r="B9" s="25" t="s">
        <v>43</v>
      </c>
      <c r="C9" s="54">
        <f>SUM(C8)</f>
        <v>62761820</v>
      </c>
      <c r="D9" s="55">
        <f>SUM(D8)</f>
        <v>60026794</v>
      </c>
    </row>
    <row r="10" spans="1:4" ht="8.25" customHeight="1">
      <c r="A10" s="12"/>
      <c r="B10" s="22"/>
      <c r="C10" s="56"/>
      <c r="D10" s="57"/>
    </row>
    <row r="11" spans="1:4" ht="12" customHeight="1">
      <c r="A11" s="12"/>
      <c r="B11" s="25" t="s">
        <v>44</v>
      </c>
      <c r="C11" s="50"/>
      <c r="D11" s="51"/>
    </row>
    <row r="12" spans="1:4" ht="12" customHeight="1">
      <c r="A12" s="12"/>
      <c r="B12" s="22" t="s">
        <v>45</v>
      </c>
      <c r="C12" s="56">
        <v>24930558</v>
      </c>
      <c r="D12" s="57">
        <v>24570749</v>
      </c>
    </row>
    <row r="13" spans="1:4" ht="12" customHeight="1">
      <c r="A13" s="12"/>
      <c r="B13" s="22" t="s">
        <v>46</v>
      </c>
      <c r="C13" s="56">
        <v>894854</v>
      </c>
      <c r="D13" s="57">
        <v>1163779</v>
      </c>
    </row>
    <row r="14" spans="1:4" ht="12" customHeight="1">
      <c r="A14" s="12"/>
      <c r="B14" s="22" t="s">
        <v>47</v>
      </c>
      <c r="C14" s="52">
        <v>1685497</v>
      </c>
      <c r="D14" s="53">
        <v>1738435</v>
      </c>
    </row>
    <row r="15" spans="1:4" ht="12" customHeight="1">
      <c r="A15" s="12"/>
      <c r="B15" s="25" t="s">
        <v>43</v>
      </c>
      <c r="C15" s="54">
        <f>SUM(C12:C14)</f>
        <v>27510909</v>
      </c>
      <c r="D15" s="55">
        <f>SUM(D12:D14)</f>
        <v>27472963</v>
      </c>
    </row>
    <row r="16" spans="1:4" ht="12" customHeight="1">
      <c r="A16" s="12"/>
      <c r="B16" s="22"/>
      <c r="C16" s="56"/>
      <c r="D16" s="57"/>
    </row>
    <row r="17" spans="1:4" ht="12" customHeight="1">
      <c r="A17" s="12"/>
      <c r="B17" s="25" t="s">
        <v>48</v>
      </c>
      <c r="C17" s="50">
        <f>C9-C15</f>
        <v>35250911</v>
      </c>
      <c r="D17" s="51">
        <f>D9-D15</f>
        <v>32553831</v>
      </c>
    </row>
    <row r="18" spans="1:4" ht="12" customHeight="1">
      <c r="A18" s="12"/>
      <c r="B18" s="22"/>
      <c r="C18" s="56"/>
      <c r="D18" s="57"/>
    </row>
    <row r="19" spans="1:4" ht="12" customHeight="1">
      <c r="A19" s="12"/>
      <c r="B19" s="25" t="s">
        <v>49</v>
      </c>
      <c r="C19" s="50"/>
      <c r="D19" s="51"/>
    </row>
    <row r="20" spans="1:4" ht="12" customHeight="1">
      <c r="A20" s="12"/>
      <c r="B20" s="22" t="s">
        <v>50</v>
      </c>
      <c r="C20" s="56">
        <v>12136614</v>
      </c>
      <c r="D20" s="57">
        <v>11262207</v>
      </c>
    </row>
    <row r="21" spans="1:4" ht="12" customHeight="1">
      <c r="A21" s="12"/>
      <c r="B21" s="22" t="s">
        <v>51</v>
      </c>
      <c r="C21" s="56">
        <v>543022</v>
      </c>
      <c r="D21" s="57">
        <v>564227</v>
      </c>
    </row>
    <row r="22" spans="1:4" ht="12" customHeight="1">
      <c r="A22" s="12"/>
      <c r="B22" s="22" t="s">
        <v>52</v>
      </c>
      <c r="C22" s="52">
        <v>2829</v>
      </c>
      <c r="D22" s="53">
        <v>606</v>
      </c>
    </row>
    <row r="23" spans="1:4" ht="12" customHeight="1">
      <c r="A23" s="12"/>
      <c r="B23" s="25" t="s">
        <v>43</v>
      </c>
      <c r="C23" s="54">
        <f>SUM(C20:C22)</f>
        <v>12682465</v>
      </c>
      <c r="D23" s="55">
        <f>SUM(D20:D22)</f>
        <v>11827040</v>
      </c>
    </row>
    <row r="24" spans="1:4" ht="12" customHeight="1">
      <c r="A24" s="12"/>
      <c r="B24" s="22"/>
      <c r="C24" s="56"/>
      <c r="D24" s="57"/>
    </row>
    <row r="25" spans="1:4" ht="12" customHeight="1">
      <c r="A25" s="12"/>
      <c r="B25" s="25" t="s">
        <v>53</v>
      </c>
      <c r="C25" s="50"/>
      <c r="D25" s="51"/>
    </row>
    <row r="26" spans="1:4" ht="12" customHeight="1">
      <c r="A26" s="12"/>
      <c r="B26" s="22" t="s">
        <v>54</v>
      </c>
      <c r="C26" s="56" t="s">
        <v>55</v>
      </c>
      <c r="D26" s="57">
        <v>48073</v>
      </c>
    </row>
    <row r="27" spans="1:4" ht="12" customHeight="1">
      <c r="A27" s="12"/>
      <c r="B27" s="22" t="s">
        <v>56</v>
      </c>
      <c r="C27" s="58">
        <v>-1239691</v>
      </c>
      <c r="D27" s="59">
        <v>-1335971</v>
      </c>
    </row>
    <row r="28" spans="1:4" ht="12" customHeight="1">
      <c r="A28" s="12"/>
      <c r="B28" s="25" t="s">
        <v>43</v>
      </c>
      <c r="C28" s="60">
        <f>SUM(C26:C27)</f>
        <v>-1239691</v>
      </c>
      <c r="D28" s="61">
        <f>SUM(D26:D27)</f>
        <v>-1287898</v>
      </c>
    </row>
    <row r="29" spans="1:4" ht="12" customHeight="1">
      <c r="A29" s="12"/>
      <c r="B29" s="22"/>
      <c r="C29" s="62"/>
      <c r="D29" s="63"/>
    </row>
    <row r="30" spans="1:4" ht="12" customHeight="1">
      <c r="A30" s="12"/>
      <c r="B30" s="25" t="s">
        <v>57</v>
      </c>
      <c r="C30" s="64"/>
      <c r="D30" s="65"/>
    </row>
    <row r="31" spans="1:4" ht="12" customHeight="1">
      <c r="A31" s="12"/>
      <c r="B31" s="22" t="s">
        <v>58</v>
      </c>
      <c r="C31" s="62">
        <v>91647</v>
      </c>
      <c r="D31" s="63">
        <v>93816</v>
      </c>
    </row>
    <row r="32" spans="1:4" ht="12" customHeight="1">
      <c r="A32" s="12"/>
      <c r="B32" s="22" t="s">
        <v>59</v>
      </c>
      <c r="C32" s="62">
        <v>-6066</v>
      </c>
      <c r="D32" s="63">
        <v>-7482</v>
      </c>
    </row>
    <row r="33" spans="1:4" ht="12" customHeight="1">
      <c r="A33" s="12"/>
      <c r="B33" s="22" t="s">
        <v>60</v>
      </c>
      <c r="C33" s="62">
        <v>23741</v>
      </c>
      <c r="D33" s="63">
        <v>22009</v>
      </c>
    </row>
    <row r="34" spans="1:4" ht="12" customHeight="1">
      <c r="A34" s="12"/>
      <c r="B34" s="22" t="s">
        <v>61</v>
      </c>
      <c r="C34" s="58">
        <v>-51511</v>
      </c>
      <c r="D34" s="59">
        <v>-659333</v>
      </c>
    </row>
    <row r="35" spans="1:4" ht="12" customHeight="1">
      <c r="A35" s="12"/>
      <c r="B35" s="25" t="s">
        <v>43</v>
      </c>
      <c r="C35" s="60">
        <f>SUM(C31:C34)</f>
        <v>57811</v>
      </c>
      <c r="D35" s="61">
        <f>SUM(D31:D34)</f>
        <v>-550990</v>
      </c>
    </row>
    <row r="36" spans="1:4" ht="12" customHeight="1">
      <c r="A36" s="12"/>
      <c r="B36" s="22"/>
      <c r="C36" s="62"/>
      <c r="D36" s="63"/>
    </row>
    <row r="37" spans="1:4" ht="12" customHeight="1">
      <c r="A37" s="12"/>
      <c r="B37" s="25" t="s">
        <v>62</v>
      </c>
      <c r="C37" s="64">
        <f>C9-C15-C23-C28-C35</f>
        <v>23750326</v>
      </c>
      <c r="D37" s="65">
        <f>D9-D15-D23-D28-D35</f>
        <v>22565679</v>
      </c>
    </row>
    <row r="38" spans="1:4" ht="12" customHeight="1">
      <c r="A38" s="12"/>
      <c r="B38" s="22"/>
      <c r="C38" s="62"/>
      <c r="D38" s="63"/>
    </row>
    <row r="39" spans="1:4" ht="12" customHeight="1">
      <c r="A39" s="12"/>
      <c r="B39" s="22" t="s">
        <v>63</v>
      </c>
      <c r="C39" s="62">
        <v>7331090</v>
      </c>
      <c r="D39" s="63">
        <v>6791464</v>
      </c>
    </row>
    <row r="40" spans="1:4" ht="12" customHeight="1">
      <c r="A40" s="12"/>
      <c r="B40" s="22" t="s">
        <v>64</v>
      </c>
      <c r="C40" s="58">
        <v>844475</v>
      </c>
      <c r="D40" s="59">
        <v>799044</v>
      </c>
    </row>
    <row r="41" spans="1:4" ht="12" customHeight="1">
      <c r="A41" s="12"/>
      <c r="B41" s="25" t="s">
        <v>65</v>
      </c>
      <c r="C41" s="60">
        <f>C37-C39-C40</f>
        <v>15574761</v>
      </c>
      <c r="D41" s="61">
        <f>D37-D39-D40</f>
        <v>14975171</v>
      </c>
    </row>
    <row r="42" spans="1:4" ht="12" customHeight="1">
      <c r="A42" s="12"/>
      <c r="B42" s="22"/>
      <c r="C42" s="62"/>
      <c r="D42" s="63"/>
    </row>
    <row r="43" spans="1:4" ht="12" customHeight="1">
      <c r="A43" s="12"/>
      <c r="B43" s="22" t="s">
        <v>66</v>
      </c>
      <c r="C43" s="58">
        <v>-575</v>
      </c>
      <c r="D43" s="59">
        <v>-120</v>
      </c>
    </row>
    <row r="44" spans="1:4" ht="12" customHeight="1">
      <c r="A44" s="12"/>
      <c r="B44" s="22"/>
      <c r="C44" s="62"/>
      <c r="D44" s="63"/>
    </row>
    <row r="45" spans="1:4" ht="12" customHeight="1" thickBot="1">
      <c r="A45" s="12"/>
      <c r="B45" s="25" t="s">
        <v>67</v>
      </c>
      <c r="C45" s="66">
        <f>C41-C43</f>
        <v>15575336</v>
      </c>
      <c r="D45" s="67">
        <f>D41-D43</f>
        <v>14975291</v>
      </c>
    </row>
    <row r="46" spans="1:4" ht="12" customHeight="1" thickTop="1">
      <c r="A46" s="12"/>
      <c r="B46" s="22"/>
      <c r="C46" s="56"/>
      <c r="D46" s="57"/>
    </row>
    <row r="47" spans="1:6" ht="12" customHeight="1" thickBot="1">
      <c r="A47" s="68"/>
      <c r="B47" s="20" t="s">
        <v>68</v>
      </c>
      <c r="C47" s="69">
        <f>C45/1000000</f>
        <v>15.575336</v>
      </c>
      <c r="D47" s="70">
        <f>D45/1243169</f>
        <v>12.046062120274879</v>
      </c>
      <c r="F47" s="2"/>
    </row>
    <row r="48" spans="1:4" ht="12.75">
      <c r="A48" s="12"/>
      <c r="B48" s="14"/>
      <c r="C48" s="71"/>
      <c r="D48" s="71"/>
    </row>
    <row r="49" spans="1:4" ht="12.75">
      <c r="A49" s="12"/>
      <c r="B49" s="14"/>
      <c r="C49" s="71"/>
      <c r="D49" s="71"/>
    </row>
    <row r="50" ht="11.25"/>
    <row r="51" ht="11.25"/>
    <row r="52" ht="11.25"/>
    <row r="53" spans="1:4" ht="12">
      <c r="A53" s="8"/>
      <c r="B53" s="7"/>
      <c r="C53" s="44"/>
      <c r="D53" s="44"/>
    </row>
    <row r="54" spans="1:4" ht="12.75">
      <c r="A54" s="12"/>
      <c r="B54" s="11"/>
      <c r="C54" s="49"/>
      <c r="D54" s="49"/>
    </row>
    <row r="55" spans="1:4" ht="12">
      <c r="A55" s="8"/>
      <c r="B55" s="10" t="s">
        <v>3</v>
      </c>
      <c r="C55" s="42" t="s">
        <v>2</v>
      </c>
      <c r="D55" s="42"/>
    </row>
    <row r="56" spans="1:4" ht="12">
      <c r="A56" s="8"/>
      <c r="B56" s="9" t="s">
        <v>1</v>
      </c>
      <c r="C56" s="43" t="s">
        <v>0</v>
      </c>
      <c r="D56" s="43"/>
    </row>
    <row r="57" ht="11.25" hidden="1"/>
    <row r="58" ht="11.25" hidden="1"/>
    <row r="59" ht="11.25" hidden="1"/>
    <row r="60" ht="11.25" customHeight="1"/>
  </sheetData>
  <sheetProtection password="CC1A" sheet="1" objects="1" scenarios="1" selectLockedCells="1" selectUnlockedCells="1"/>
  <mergeCells count="9">
    <mergeCell ref="C54:D54"/>
    <mergeCell ref="C55:D55"/>
    <mergeCell ref="C56:D56"/>
    <mergeCell ref="A1:D1"/>
    <mergeCell ref="A2:D2"/>
    <mergeCell ref="A3:D3"/>
    <mergeCell ref="A4:D4"/>
    <mergeCell ref="B5:D5"/>
    <mergeCell ref="C53:D53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Galindo</dc:creator>
  <cp:keywords/>
  <dc:description/>
  <cp:lastModifiedBy>Claudia Galindo</cp:lastModifiedBy>
  <dcterms:created xsi:type="dcterms:W3CDTF">2018-01-18T15:59:30Z</dcterms:created>
  <dcterms:modified xsi:type="dcterms:W3CDTF">2018-01-18T16:09:00Z</dcterms:modified>
  <cp:category/>
  <cp:version/>
  <cp:contentType/>
  <cp:contentStatus/>
</cp:coreProperties>
</file>